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ERAIP\PATRIMÔNIO\SUPATR 2019\FORMULÁRIOS\FORM - REQ DE MATERIAL\"/>
    </mc:Choice>
  </mc:AlternateContent>
  <bookViews>
    <workbookView showSheetTabs="0" xWindow="0" yWindow="0" windowWidth="28800" windowHeight="12435"/>
  </bookViews>
  <sheets>
    <sheet name="FORM_REQ_MATERIAL" sheetId="1" r:id="rId1"/>
    <sheet name="singlas" sheetId="2" r:id="rId2"/>
    <sheet name="materiais" sheetId="5" r:id="rId3"/>
  </sheets>
  <definedNames>
    <definedName name="Texto18" localSheetId="0">FORM_REQ_MATERIAL!#REF!</definedName>
    <definedName name="Texto19" localSheetId="0">FORM_REQ_MATERIAL!#REF!</definedName>
    <definedName name="Texto20" localSheetId="0">FORM_REQ_MATERIAL!#REF!</definedName>
    <definedName name="Texto21" localSheetId="0">FORM_REQ_MATERIAL!#REF!</definedName>
    <definedName name="Texto22" localSheetId="0">FORM_REQ_MATERIAL!#REF!</definedName>
    <definedName name="Texto23" localSheetId="0">FORM_REQ_MATERIAL!#REF!</definedName>
    <definedName name="Texto24" localSheetId="0">FORM_REQ_MATERIAL!#REF!</definedName>
    <definedName name="Texto27" localSheetId="0">FORM_REQ_MATERIAL!#REF!</definedName>
    <definedName name="Texto28" localSheetId="0">FORM_REQ_MATERIAL!#REF!</definedName>
    <definedName name="Texto29" localSheetId="0">FORM_REQ_MATERIAL!#REF!</definedName>
    <definedName name="Texto3" localSheetId="0">FORM_REQ_MATERIAL!$F$8</definedName>
    <definedName name="Texto30" localSheetId="0">FORM_REQ_MATERIAL!#REF!</definedName>
    <definedName name="Texto31" localSheetId="0">FORM_REQ_MATERIAL!#REF!</definedName>
    <definedName name="Texto32" localSheetId="0">FORM_REQ_MATERIAL!#REF!</definedName>
    <definedName name="Texto33" localSheetId="0">FORM_REQ_MATERIAL!#REF!</definedName>
    <definedName name="Texto34" localSheetId="0">FORM_REQ_MATERIAL!#REF!</definedName>
    <definedName name="Texto36" localSheetId="0">FORM_REQ_MATERIAL!#REF!</definedName>
    <definedName name="Texto37" localSheetId="0">FORM_REQ_MATERIAL!#REF!</definedName>
    <definedName name="Texto38" localSheetId="0">FORM_REQ_MATERIAL!#REF!</definedName>
    <definedName name="Texto39" localSheetId="0">FORM_REQ_MATERIAL!#REF!</definedName>
    <definedName name="Texto40" localSheetId="0">FORM_REQ_MATERIAL!#REF!</definedName>
    <definedName name="Texto42" localSheetId="0">FORM_REQ_MATERIAL!#REF!</definedName>
    <definedName name="Texto43" localSheetId="0">FORM_REQ_MATERIAL!#REF!</definedName>
    <definedName name="Texto45" localSheetId="0">FORM_REQ_MATERIAL!#REF!</definedName>
    <definedName name="Texto46" localSheetId="0">FORM_REQ_MATERIAL!#REF!</definedName>
    <definedName name="Texto47" localSheetId="0">FORM_REQ_MATERIAL!#REF!</definedName>
    <definedName name="Texto48" localSheetId="0">FORM_REQ_MATERIAL!#REF!</definedName>
    <definedName name="Texto49" localSheetId="0">FORM_REQ_MATERIAL!#REF!</definedName>
    <definedName name="Texto50" localSheetId="0">FORM_REQ_MATERIAL!#REF!</definedName>
    <definedName name="Texto52" localSheetId="0">FORM_REQ_MATERIAL!#REF!</definedName>
    <definedName name="Texto54" localSheetId="0">FORM_REQ_MATERIAL!#REF!</definedName>
    <definedName name="Texto57" localSheetId="0">FORM_REQ_MATERIAL!$E$8</definedName>
    <definedName name="Texto58" localSheetId="0">FORM_REQ_MATERIAL!#REF!</definedName>
    <definedName name="Texto59" localSheetId="0">FORM_REQ_MATERIAL!$H$8</definedName>
    <definedName name="Texto60" localSheetId="0">FORM_REQ_MATERIAL!#REF!</definedName>
    <definedName name="Texto8" localSheetId="0">FORM_REQ_MATERIAL!#REF!</definedName>
  </definedNames>
  <calcPr calcId="152511"/>
</workbook>
</file>

<file path=xl/calcChain.xml><?xml version="1.0" encoding="utf-8"?>
<calcChain xmlns="http://schemas.openxmlformats.org/spreadsheetml/2006/main">
  <c r="E8" i="1" l="1"/>
  <c r="A50" i="1"/>
  <c r="A13" i="1" l="1"/>
  <c r="A14" i="1"/>
  <c r="A15" i="1"/>
  <c r="A16" i="1"/>
  <c r="A17" i="1"/>
  <c r="A18" i="1"/>
  <c r="A19" i="1"/>
  <c r="A20" i="1"/>
  <c r="A21" i="1"/>
  <c r="A12" i="1"/>
  <c r="D13" i="1" l="1"/>
  <c r="D14" i="1"/>
  <c r="D15" i="1"/>
  <c r="D16" i="1"/>
  <c r="D17" i="1"/>
  <c r="D18" i="1"/>
  <c r="D19" i="1"/>
  <c r="D20" i="1"/>
  <c r="D21" i="1"/>
  <c r="D12" i="1" l="1"/>
  <c r="D40" i="1" l="1"/>
  <c r="A41" i="1"/>
  <c r="A42" i="1"/>
  <c r="A43" i="1"/>
  <c r="A44" i="1"/>
  <c r="A45" i="1"/>
  <c r="A46" i="1"/>
  <c r="A47" i="1"/>
  <c r="A48" i="1"/>
  <c r="A49" i="1"/>
  <c r="A40" i="1"/>
  <c r="E41" i="1"/>
  <c r="E42" i="1"/>
  <c r="E43" i="1"/>
  <c r="E44" i="1"/>
  <c r="E45" i="1"/>
  <c r="E46" i="1"/>
  <c r="E47" i="1"/>
  <c r="E48" i="1"/>
  <c r="E49" i="1"/>
  <c r="B41" i="1"/>
  <c r="B42" i="1"/>
  <c r="B43" i="1"/>
  <c r="B44" i="1"/>
  <c r="B45" i="1"/>
  <c r="B46" i="1"/>
  <c r="B47" i="1"/>
  <c r="B48" i="1"/>
  <c r="B49" i="1"/>
  <c r="D41" i="1"/>
  <c r="D42" i="1"/>
  <c r="D43" i="1"/>
  <c r="D44" i="1"/>
  <c r="D45" i="1"/>
  <c r="D46" i="1"/>
  <c r="D47" i="1"/>
  <c r="D48" i="1"/>
  <c r="D49" i="1"/>
  <c r="E40" i="1"/>
  <c r="B40" i="1"/>
  <c r="G31" i="1"/>
  <c r="H36" i="1"/>
  <c r="G36" i="1"/>
  <c r="F36" i="1"/>
  <c r="E36" i="1" l="1"/>
</calcChain>
</file>

<file path=xl/comments1.xml><?xml version="1.0" encoding="utf-8"?>
<comments xmlns="http://schemas.openxmlformats.org/spreadsheetml/2006/main">
  <authors>
    <author>Junior da Silva Quintiliano</author>
  </authors>
  <commentList>
    <comment ref="G3" authorId="0" shapeId="0">
      <text>
        <r>
          <rPr>
            <b/>
            <sz val="9"/>
            <color indexed="81"/>
            <rFont val="Segoe UI"/>
            <charset val="1"/>
          </rPr>
          <t>* Favor digitar o número de INTRANET.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B12" authorId="0" shapeId="0">
      <text>
        <r>
          <rPr>
            <b/>
            <sz val="9"/>
            <color indexed="81"/>
            <rFont val="Segoe UI"/>
            <charset val="1"/>
          </rPr>
          <t>* Clique e escolha o material, Nº de identificação e UF serão preenchidos automáticamente.</t>
        </r>
      </text>
    </comment>
  </commentList>
</comments>
</file>

<file path=xl/sharedStrings.xml><?xml version="1.0" encoding="utf-8"?>
<sst xmlns="http://schemas.openxmlformats.org/spreadsheetml/2006/main" count="412" uniqueCount="286">
  <si>
    <t>DATA DA EMISSÃO</t>
  </si>
  <si>
    <t>DIRETORIA</t>
  </si>
  <si>
    <t>RAMAL</t>
  </si>
  <si>
    <t>Nº DE IDENTIFICAÇÃO</t>
  </si>
  <si>
    <t>NOME PADRONIZADO</t>
  </si>
  <si>
    <t>U.F.</t>
  </si>
  <si>
    <t>QUANTIDADE</t>
  </si>
  <si>
    <t>PEDIDA</t>
  </si>
  <si>
    <t>FORNECIDA</t>
  </si>
  <si>
    <t>EE - ESTOQUE ESGOTADO / REDUZIDO</t>
  </si>
  <si>
    <t>ASSCOM</t>
  </si>
  <si>
    <t>DIRAFI</t>
  </si>
  <si>
    <t>DIRGEP</t>
  </si>
  <si>
    <t>DIRMEP</t>
  </si>
  <si>
    <t>DIRPRE</t>
  </si>
  <si>
    <t>GERAIP</t>
  </si>
  <si>
    <t>GERARE</t>
  </si>
  <si>
    <t>GERARH</t>
  </si>
  <si>
    <t>GERCAR</t>
  </si>
  <si>
    <t>GERCOL</t>
  </si>
  <si>
    <t>GERCON</t>
  </si>
  <si>
    <t>GERCOS</t>
  </si>
  <si>
    <t>GERCOT</t>
  </si>
  <si>
    <t>GERFIN</t>
  </si>
  <si>
    <t>GERFIS</t>
  </si>
  <si>
    <t>GERIME</t>
  </si>
  <si>
    <t>GERINC</t>
  </si>
  <si>
    <t>GERNOP</t>
  </si>
  <si>
    <t>GERPEP</t>
  </si>
  <si>
    <t>GERPLA</t>
  </si>
  <si>
    <t>GERPRI</t>
  </si>
  <si>
    <t>GERSEG</t>
  </si>
  <si>
    <t>GERSOL</t>
  </si>
  <si>
    <t>OUVGER</t>
  </si>
  <si>
    <t>SUBENE</t>
  </si>
  <si>
    <t>SUOCOL</t>
  </si>
  <si>
    <t>SUPADM</t>
  </si>
  <si>
    <t>SUPCON</t>
  </si>
  <si>
    <t>SUPFIN</t>
  </si>
  <si>
    <t>SUPGAB</t>
  </si>
  <si>
    <t>SUPJUR</t>
  </si>
  <si>
    <t>SUPLAM</t>
  </si>
  <si>
    <t>SUPREC</t>
  </si>
  <si>
    <t>SUPTIN</t>
  </si>
  <si>
    <t>SUTCOR</t>
  </si>
  <si>
    <t>GERANG</t>
  </si>
  <si>
    <t>GERNIT</t>
  </si>
  <si>
    <t>SUPITA</t>
  </si>
  <si>
    <t>GERITA</t>
  </si>
  <si>
    <t>GERAIT</t>
  </si>
  <si>
    <t>GERFIT</t>
  </si>
  <si>
    <t>GERATE</t>
  </si>
  <si>
    <t>GERFOP</t>
  </si>
  <si>
    <t>GERGOB</t>
  </si>
  <si>
    <t>GERMAM</t>
  </si>
  <si>
    <t>GERMAP</t>
  </si>
  <si>
    <t>GERQUA</t>
  </si>
  <si>
    <t>GERSET</t>
  </si>
  <si>
    <t>SUPENG</t>
  </si>
  <si>
    <t>SUPGUA</t>
  </si>
  <si>
    <t>SUPMAM</t>
  </si>
  <si>
    <t>SUPRIO</t>
  </si>
  <si>
    <t>INFORMAÇÕES 
GERAIS (INF)</t>
  </si>
  <si>
    <t>INF</t>
  </si>
  <si>
    <t xml:space="preserve">UN </t>
  </si>
  <si>
    <t>PT</t>
  </si>
  <si>
    <t>ADOÇANTE 100ML</t>
  </si>
  <si>
    <t>PÇ</t>
  </si>
  <si>
    <t>ALFINETE PARA MAPAS - CX 50 UN</t>
  </si>
  <si>
    <t>CX</t>
  </si>
  <si>
    <t>ALMOFADA PARA CARIMBO</t>
  </si>
  <si>
    <t>APONTADOR</t>
  </si>
  <si>
    <t>BANDEJA ACRÍLICA PARA DOCUMENTOS</t>
  </si>
  <si>
    <t>BARBANTE DE ALGODÃO 8 FIOS</t>
  </si>
  <si>
    <t>RL</t>
  </si>
  <si>
    <t>BILHETE - BL 100 FLS</t>
  </si>
  <si>
    <t>BL</t>
  </si>
  <si>
    <t>BOBINA PAPEL PARA CALCULADORA OLIVETTI  60MM LARG.</t>
  </si>
  <si>
    <t>BORRACHA PARA LÁPIS BRANCA</t>
  </si>
  <si>
    <t>BORRACHA PARA LÁPIS TINTA</t>
  </si>
  <si>
    <t>CADERNETA DE RONDA</t>
  </si>
  <si>
    <t>CAFÉ</t>
  </si>
  <si>
    <t>CAIXA ARQUIVO POLIONDA 38 X 17,5 X 29 CM</t>
  </si>
  <si>
    <t>CAIXA TIPO BOX EM POLIPROPILENO MED. 350X130X245 MM</t>
  </si>
  <si>
    <t>CANETA CORRETIVA</t>
  </si>
  <si>
    <t>CANETA ESFEROGRÁFICA AZUL</t>
  </si>
  <si>
    <t>CANETA ESFEROGRÁFICA VERMELHA</t>
  </si>
  <si>
    <t>CANETA HIDROGRÁFICA PARA CD/DVD</t>
  </si>
  <si>
    <t>CANETA MARCA TEXTO</t>
  </si>
  <si>
    <t>CANETA PARA QUADRO BRANCO  COR AZUL</t>
  </si>
  <si>
    <t>CANETA PARA QUADRO BRANCO  PRETO</t>
  </si>
  <si>
    <t>CANETA PARA QUADRO BRANCO COR VERMELHO</t>
  </si>
  <si>
    <t>CAPA DE PROCESSO ADMINISTRATIVO</t>
  </si>
  <si>
    <t>CAPA DE PROCESSO DE DISPENSA DE LICITAÇÃO</t>
  </si>
  <si>
    <t>CAPA DE PROCESSO FATURA FORMATO 330 X 550MM</t>
  </si>
  <si>
    <t>CAPA DE PROCESSO INEXIGIBILIDADE DE LICITAÇÃO</t>
  </si>
  <si>
    <t>CD-ROM</t>
  </si>
  <si>
    <t>CINTA ELÁSTICA 4CM LAR. DIAN. 25CM</t>
  </si>
  <si>
    <t>CLASSIFICADOR DE DOC. MEMORANDO</t>
  </si>
  <si>
    <t>CLASSIFICADOR DE DOC. OFÍCIO</t>
  </si>
  <si>
    <t>CLIPS 1/0</t>
  </si>
  <si>
    <t>CLIPS 2/0</t>
  </si>
  <si>
    <t>CLIPS 6/0</t>
  </si>
  <si>
    <t>COLA BASTÃO</t>
  </si>
  <si>
    <t>COLA PLÁSTICA</t>
  </si>
  <si>
    <t>FR</t>
  </si>
  <si>
    <t>COLCHETE Nº 3</t>
  </si>
  <si>
    <t>COLCHETE Nº 7</t>
  </si>
  <si>
    <t>COLCHETE Nº 8</t>
  </si>
  <si>
    <t>COLCHETE Nº 10</t>
  </si>
  <si>
    <t>CONTROLE DE SAÍDA DE MERCADORIA</t>
  </si>
  <si>
    <t>CT</t>
  </si>
  <si>
    <t>COPO DESCARTÁVEL PARA ÁGUA</t>
  </si>
  <si>
    <t>CORRETOR LÍQUIDO</t>
  </si>
  <si>
    <t>ELÁSTICO Nº 18</t>
  </si>
  <si>
    <t>ENVELOPE BRANCO TIMBRADO 114X229 MM.</t>
  </si>
  <si>
    <t>ENVELOPE BRANCO TIMBRADO 240X340MM</t>
  </si>
  <si>
    <t>ENVELOPE BRANCO TIMBRADO 260X360 MM</t>
  </si>
  <si>
    <t>ENVELOPE BRANCO TIMBRADO 280X200 MM</t>
  </si>
  <si>
    <t>ENVELOPE PAPEL KRAFT NATURAL 80 G 260X330</t>
  </si>
  <si>
    <t>ESTILETE</t>
  </si>
  <si>
    <t>ETIQUETA URGENTE</t>
  </si>
  <si>
    <t>EXTRATOR DE GRAMPO</t>
  </si>
  <si>
    <t>FITA ADESIVA 12MM</t>
  </si>
  <si>
    <t>FITA ADESIVA 25MM</t>
  </si>
  <si>
    <t>FITA ADESIVA 48MM</t>
  </si>
  <si>
    <t>FITA CORRETIVA</t>
  </si>
  <si>
    <t>FOLHA DE INFORMAÇÃO</t>
  </si>
  <si>
    <t>GRAMPEADOR GRANDE, 23/10, 23/13 ATÉ  100FLS</t>
  </si>
  <si>
    <t>GRAMPEADOR PEQUENO  26/6 ATÉ 25 FLS</t>
  </si>
  <si>
    <t>GRAMPO COMPRESSOR PARA PASTA</t>
  </si>
  <si>
    <t>GRAMPO GALVANIZADO PARA GRAMPEADOR 23/15</t>
  </si>
  <si>
    <t>GRAMPO GRAMPEADOR 23/10</t>
  </si>
  <si>
    <t>GUIA DE REMESSA DE DOCUMENTOS</t>
  </si>
  <si>
    <t>GUIA DIÁRIO DE SERVIÇO - BL 100 FLS</t>
  </si>
  <si>
    <t>LÁPIS PRETO Nº 2</t>
  </si>
  <si>
    <t>LIVRO ATA 100 FLS</t>
  </si>
  <si>
    <t>MINA GRAFITE 0,07 MM COM. 100MM 2B</t>
  </si>
  <si>
    <t>PAPEL A4</t>
  </si>
  <si>
    <t>RM</t>
  </si>
  <si>
    <t>PAPEL CARTA</t>
  </si>
  <si>
    <t>PAPEL KRAFT</t>
  </si>
  <si>
    <t>FL</t>
  </si>
  <si>
    <t>PAPEL LEMBRETE ADESIVADO 38X50 MM</t>
  </si>
  <si>
    <t>PAPEL LEMBRETE ADESIVADO 76X76 MM</t>
  </si>
  <si>
    <t>PASTA BRANCA COM GRAMPO TIMBRADA</t>
  </si>
  <si>
    <t>PASTA ENVELOPE TIMBRADA</t>
  </si>
  <si>
    <t>PASTA ESPECIAL PLASTIFICADA COM DOBRA</t>
  </si>
  <si>
    <t>PASTA ROSA SEM GRAMPO TIMBRADA</t>
  </si>
  <si>
    <t>PASTA SUSPENSA</t>
  </si>
  <si>
    <t>PEN DRIVE</t>
  </si>
  <si>
    <t>PERFURADOR DE PAPEL 2 FUROS - ATÉ 100FLS</t>
  </si>
  <si>
    <t>PLÁSTICO PROTETOR DE PAPEL COM 4 FUROS</t>
  </si>
  <si>
    <t>PORTA CLIPS 3 DIVISÕES</t>
  </si>
  <si>
    <t>RÉGUA 30 CM EM PLÁSTICO</t>
  </si>
  <si>
    <t>RELATÓRIO DE NAVIO 260X360 PAPEL KRAFT</t>
  </si>
  <si>
    <t>SOLUÇÃO LIMPADORA PARA QUADRO</t>
  </si>
  <si>
    <t>TESOURA</t>
  </si>
  <si>
    <t>TINTA AZUL PARA CARIMBO</t>
  </si>
  <si>
    <t>TINTA PRETA PARA CARIMBO</t>
  </si>
  <si>
    <t>Nº DE 
INTRANET</t>
  </si>
  <si>
    <t xml:space="preserve">SETOR </t>
  </si>
  <si>
    <t>AUTOR.</t>
  </si>
  <si>
    <t>REQUISITANTE
ASSINATURA/REG.</t>
  </si>
  <si>
    <t>AUTORIZAÇÃO SUPATR
ASSINATURA/REG.</t>
  </si>
  <si>
    <t>BAIXA DO ESTOQUE (SSA)</t>
  </si>
  <si>
    <t>DATA</t>
  </si>
  <si>
    <t>REGISTRO</t>
  </si>
  <si>
    <t>BAIXA DO ESTOQUE FÍSICO (RÚB./REG.)</t>
  </si>
  <si>
    <t>RECEBIMENTO (SOLICITANTE)</t>
  </si>
  <si>
    <t>FORMULÁRIO DE REQUISIÇÃO DE 
MATERIAL DE ALMOXARIFADO (SUPATR)</t>
  </si>
  <si>
    <t>RR - RASURADO | EX - USO EXCLUSIVO</t>
  </si>
  <si>
    <t>UE - UNIDADE ERRADA | FO - FORA DE ORDEM</t>
  </si>
  <si>
    <t>CE - CÓDIGO ERRADO | ER - ESPECIF. ERRADA</t>
  </si>
  <si>
    <t>INFORM. SETOR SOLICITANTE</t>
  </si>
  <si>
    <t>SUCONT</t>
  </si>
  <si>
    <t>GECOMP</t>
  </si>
  <si>
    <t>GERCOP</t>
  </si>
  <si>
    <t>SUGITA</t>
  </si>
  <si>
    <t>RIOSIS</t>
  </si>
  <si>
    <t>ITASIS</t>
  </si>
  <si>
    <t>ASSERI</t>
  </si>
  <si>
    <t>SUPATR</t>
  </si>
  <si>
    <t>SUDESV</t>
  </si>
  <si>
    <t>SUPMAP</t>
  </si>
  <si>
    <t>CONRIO</t>
  </si>
  <si>
    <t>SUOPER</t>
  </si>
  <si>
    <t>CONITA</t>
  </si>
  <si>
    <t>SUOPIT</t>
  </si>
  <si>
    <t>SUMAMB</t>
  </si>
  <si>
    <t>SUQUAL</t>
  </si>
  <si>
    <t>OBS.:</t>
  </si>
  <si>
    <t>1ª VIA - SUPATR</t>
  </si>
  <si>
    <t xml:space="preserve">2ª VIA – ÁREA REQUISITANTE </t>
  </si>
  <si>
    <t>AÇÚCAR PT 1KG</t>
  </si>
  <si>
    <t>APAGADOR P/ QUADRO BRANCO 15CM X 6CM X 4CM</t>
  </si>
  <si>
    <t>CAIXA DE PAPELÃO 49,5 X 38 X 28</t>
  </si>
  <si>
    <t>ENVELOPE DE CIRCULAÇÃO INTERNA</t>
  </si>
  <si>
    <t>GRAMPO GALVANIZADO PARA GRAMPEADOR 23/13</t>
  </si>
  <si>
    <t>LAPISEIRA PARA GRAFITE 07</t>
  </si>
  <si>
    <t>LIVRO DE PROTOCOLO, CAPA DE PAPELÃO, C/ 100 FLS</t>
  </si>
  <si>
    <t>LUVA DE VINIL, SEM TALCO, DESCARTÁVEL, TAMANHO G</t>
  </si>
  <si>
    <t>LUVA DE VINIL, SEM TALCO, DESCARTÁVEL, TAMANHO M</t>
  </si>
  <si>
    <t>LUVA DE VINIL, SEM TALCO, DESCARTÁVEL, TAMANHO P</t>
  </si>
  <si>
    <t>PASTA LOMBADA LARGA</t>
  </si>
  <si>
    <t>PORTA CLIPS</t>
  </si>
  <si>
    <t>UMEDECEDOR DE DEDO EM PASTA</t>
  </si>
  <si>
    <t>7214010</t>
  </si>
  <si>
    <t>7214011</t>
  </si>
  <si>
    <t>7236094</t>
  </si>
  <si>
    <t>7236061</t>
  </si>
  <si>
    <t>7236157</t>
  </si>
  <si>
    <t>7236106</t>
  </si>
  <si>
    <t>7236075</t>
  </si>
  <si>
    <t>7236076</t>
  </si>
  <si>
    <t>7201042</t>
  </si>
  <si>
    <t>7236101</t>
  </si>
  <si>
    <t>7201032</t>
  </si>
  <si>
    <t>7214009</t>
  </si>
  <si>
    <t>7236140</t>
  </si>
  <si>
    <t>7236139</t>
  </si>
  <si>
    <t>7236081</t>
  </si>
  <si>
    <t>7236111</t>
  </si>
  <si>
    <t>7236058</t>
  </si>
  <si>
    <t>7236158</t>
  </si>
  <si>
    <t>7236065</t>
  </si>
  <si>
    <t>7236069</t>
  </si>
  <si>
    <t>7236070</t>
  </si>
  <si>
    <t>7236068</t>
  </si>
  <si>
    <t>7201055</t>
  </si>
  <si>
    <t>7236077</t>
  </si>
  <si>
    <t>7201030</t>
  </si>
  <si>
    <t>7214017</t>
  </si>
  <si>
    <t>7214018</t>
  </si>
  <si>
    <t>7236112</t>
  </si>
  <si>
    <t>7201004</t>
  </si>
  <si>
    <t>7201002</t>
  </si>
  <si>
    <t>7201005</t>
  </si>
  <si>
    <t>7201006</t>
  </si>
  <si>
    <t>7201058</t>
  </si>
  <si>
    <t>7236108</t>
  </si>
  <si>
    <t>7236060</t>
  </si>
  <si>
    <t>7236003</t>
  </si>
  <si>
    <t>7236122</t>
  </si>
  <si>
    <t>7201007</t>
  </si>
  <si>
    <t>7236049</t>
  </si>
  <si>
    <t>7236074</t>
  </si>
  <si>
    <t>7201029</t>
  </si>
  <si>
    <t>7201024</t>
  </si>
  <si>
    <t>7236054</t>
  </si>
  <si>
    <t>7236055</t>
  </si>
  <si>
    <t>7236160</t>
  </si>
  <si>
    <t>7236155</t>
  </si>
  <si>
    <t>7236142</t>
  </si>
  <si>
    <t>7236141</t>
  </si>
  <si>
    <t>7236056</t>
  </si>
  <si>
    <t>7236115</t>
  </si>
  <si>
    <t>7201010</t>
  </si>
  <si>
    <t>7236088</t>
  </si>
  <si>
    <t>7236082</t>
  </si>
  <si>
    <t>7236083</t>
  </si>
  <si>
    <t>7201050</t>
  </si>
  <si>
    <t>7201046</t>
  </si>
  <si>
    <t>7201048</t>
  </si>
  <si>
    <t>7236080</t>
  </si>
  <si>
    <t>7201052</t>
  </si>
  <si>
    <t>7236050</t>
  </si>
  <si>
    <t>7236110</t>
  </si>
  <si>
    <t>7236117</t>
  </si>
  <si>
    <t>7236118</t>
  </si>
  <si>
    <t>7236059</t>
  </si>
  <si>
    <t>7201026</t>
  </si>
  <si>
    <t>7236102</t>
  </si>
  <si>
    <t>7236026</t>
  </si>
  <si>
    <t>7236025</t>
  </si>
  <si>
    <t>7236159</t>
  </si>
  <si>
    <t>GRAMPO GALVANIZADO P/ GRAMPEADOR 26/6</t>
  </si>
  <si>
    <t>PERFURADOR DE MESA 2 FUROS - ATÉ 20FLS</t>
  </si>
  <si>
    <t>AUDINT</t>
  </si>
  <si>
    <t>CAP</t>
  </si>
  <si>
    <t>ASSTEC</t>
  </si>
  <si>
    <t>ASSIND</t>
  </si>
  <si>
    <t>SUGRIO</t>
  </si>
  <si>
    <t>COPO DESCARTÁVEL PARA CAFÉ</t>
  </si>
  <si>
    <t>SUPGEC</t>
  </si>
  <si>
    <t>RUBRICA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</si>
</sst>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3"/>
      <color theme="1"/>
      <name val="Times New Roman"/>
      <family val="1"/>
    </font>
    <font>
      <b/>
      <sz val="6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/>
    <xf numFmtId="0" fontId="12" fillId="0" borderId="0" xfId="0" applyFont="1"/>
    <xf numFmtId="0" fontId="6" fillId="0" borderId="0" xfId="0" applyFont="1" applyFill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15" fillId="0" borderId="0" xfId="0" applyFont="1"/>
    <xf numFmtId="0" fontId="4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/>
    </xf>
    <xf numFmtId="0" fontId="15" fillId="0" borderId="2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top" wrapText="1"/>
    </xf>
    <xf numFmtId="0" fontId="3" fillId="0" borderId="15" xfId="0" applyFont="1" applyBorder="1" applyAlignment="1" applyProtection="1">
      <alignment vertical="top" wrapText="1"/>
    </xf>
    <xf numFmtId="0" fontId="3" fillId="0" borderId="1" xfId="0" applyFont="1" applyBorder="1" applyAlignment="1" applyProtection="1">
      <alignment vertical="top" wrapText="1"/>
    </xf>
    <xf numFmtId="0" fontId="3" fillId="0" borderId="18" xfId="0" applyFont="1" applyBorder="1" applyAlignment="1" applyProtection="1">
      <alignment vertical="top" wrapText="1"/>
    </xf>
    <xf numFmtId="0" fontId="13" fillId="0" borderId="0" xfId="0" applyFont="1" applyAlignment="1" applyProtection="1">
      <alignment vertical="top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0" fillId="0" borderId="0" xfId="0" applyProtection="1"/>
    <xf numFmtId="0" fontId="0" fillId="0" borderId="0" xfId="0" applyBorder="1"/>
    <xf numFmtId="0" fontId="17" fillId="0" borderId="0" xfId="0" applyFont="1" applyAlignment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top" wrapText="1"/>
    </xf>
    <xf numFmtId="0" fontId="3" fillId="0" borderId="15" xfId="0" applyFont="1" applyBorder="1" applyAlignment="1" applyProtection="1">
      <alignment horizontal="center" vertical="top" wrapText="1"/>
    </xf>
    <xf numFmtId="0" fontId="3" fillId="0" borderId="16" xfId="0" applyFont="1" applyBorder="1" applyAlignment="1" applyProtection="1">
      <alignment horizontal="center" vertical="top" wrapText="1"/>
    </xf>
    <xf numFmtId="0" fontId="3" fillId="0" borderId="17" xfId="0" applyFont="1" applyBorder="1" applyAlignment="1" applyProtection="1">
      <alignment horizontal="center" vertical="top" wrapText="1"/>
    </xf>
    <xf numFmtId="0" fontId="3" fillId="0" borderId="25" xfId="0" applyFont="1" applyBorder="1" applyAlignment="1" applyProtection="1">
      <alignment horizontal="center" vertical="top" wrapText="1"/>
    </xf>
    <xf numFmtId="0" fontId="3" fillId="0" borderId="18" xfId="0" applyFont="1" applyBorder="1" applyAlignment="1" applyProtection="1">
      <alignment horizontal="center" vertical="top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left" vertical="top" wrapText="1"/>
    </xf>
    <xf numFmtId="0" fontId="3" fillId="0" borderId="10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3" fillId="0" borderId="11" xfId="0" applyFont="1" applyBorder="1" applyAlignment="1" applyProtection="1">
      <alignment horizontal="left" vertical="top" wrapText="1"/>
    </xf>
    <xf numFmtId="0" fontId="3" fillId="0" borderId="9" xfId="0" applyFont="1" applyBorder="1" applyAlignment="1" applyProtection="1">
      <alignment horizontal="left" vertical="top" wrapText="1"/>
    </xf>
    <xf numFmtId="0" fontId="3" fillId="0" borderId="12" xfId="0" applyFont="1" applyBorder="1" applyAlignment="1" applyProtection="1">
      <alignment horizontal="left" vertical="top" wrapText="1"/>
    </xf>
    <xf numFmtId="0" fontId="15" fillId="0" borderId="2" xfId="0" applyFont="1" applyBorder="1" applyAlignment="1" applyProtection="1">
      <alignment horizontal="left" vertical="center"/>
    </xf>
    <xf numFmtId="0" fontId="7" fillId="0" borderId="22" xfId="0" applyFont="1" applyBorder="1" applyAlignment="1" applyProtection="1">
      <alignment horizontal="center" vertical="center" wrapText="1"/>
    </xf>
    <xf numFmtId="0" fontId="7" fillId="0" borderId="35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center" vertical="center" wrapText="1"/>
    </xf>
    <xf numFmtId="0" fontId="7" fillId="0" borderId="36" xfId="0" applyFont="1" applyBorder="1" applyAlignment="1" applyProtection="1">
      <alignment horizontal="center" vertical="center" wrapText="1"/>
    </xf>
    <xf numFmtId="0" fontId="7" fillId="0" borderId="28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3" xfId="0" applyFont="1" applyBorder="1" applyAlignment="1" applyProtection="1">
      <alignment horizontal="center" vertical="center" wrapText="1"/>
    </xf>
    <xf numFmtId="14" fontId="6" fillId="0" borderId="2" xfId="0" applyNumberFormat="1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vertical="center" wrapText="1"/>
    </xf>
    <xf numFmtId="0" fontId="2" fillId="0" borderId="32" xfId="0" applyFont="1" applyBorder="1" applyAlignment="1" applyProtection="1">
      <alignment vertical="center" wrapText="1"/>
    </xf>
    <xf numFmtId="0" fontId="2" fillId="0" borderId="33" xfId="0" applyFont="1" applyBorder="1" applyAlignment="1" applyProtection="1">
      <alignment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8" fillId="0" borderId="25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top" wrapText="1"/>
    </xf>
    <xf numFmtId="0" fontId="4" fillId="0" borderId="7" xfId="0" applyFont="1" applyBorder="1" applyAlignment="1" applyProtection="1">
      <alignment horizontal="center" vertical="top" wrapText="1"/>
    </xf>
    <xf numFmtId="0" fontId="4" fillId="0" borderId="8" xfId="0" applyFont="1" applyBorder="1" applyAlignment="1" applyProtection="1">
      <alignment horizontal="center" vertical="top" wrapText="1"/>
    </xf>
    <xf numFmtId="0" fontId="4" fillId="0" borderId="9" xfId="0" applyFont="1" applyBorder="1" applyAlignment="1" applyProtection="1">
      <alignment horizontal="center" vertical="top" wrapText="1"/>
    </xf>
    <xf numFmtId="0" fontId="16" fillId="0" borderId="34" xfId="0" applyFont="1" applyBorder="1" applyAlignment="1" applyProtection="1">
      <alignment horizontal="center" vertical="center" wrapText="1"/>
      <protection locked="0"/>
    </xf>
    <xf numFmtId="0" fontId="16" fillId="0" borderId="29" xfId="0" applyFont="1" applyBorder="1" applyAlignment="1" applyProtection="1">
      <alignment horizontal="center" vertical="center" wrapText="1"/>
      <protection locked="0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horizontal="center" vertical="center" wrapText="1"/>
    </xf>
    <xf numFmtId="0" fontId="7" fillId="0" borderId="39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top" wrapText="1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</xf>
    <xf numFmtId="0" fontId="3" fillId="0" borderId="14" xfId="0" applyFont="1" applyBorder="1" applyAlignment="1" applyProtection="1">
      <alignment horizontal="left" vertical="top" wrapText="1"/>
    </xf>
    <xf numFmtId="0" fontId="3" fillId="0" borderId="25" xfId="0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left" vertical="top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16" fillId="0" borderId="34" xfId="0" applyFont="1" applyBorder="1" applyAlignment="1" applyProtection="1">
      <alignment horizontal="center" vertical="center" wrapText="1"/>
    </xf>
    <xf numFmtId="0" fontId="16" fillId="0" borderId="29" xfId="0" applyFont="1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</xf>
    <xf numFmtId="0" fontId="16" fillId="0" borderId="25" xfId="0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63722</xdr:colOff>
      <xdr:row>0</xdr:row>
      <xdr:rowOff>48964</xdr:rowOff>
    </xdr:from>
    <xdr:to>
      <xdr:col>0</xdr:col>
      <xdr:colOff>852483</xdr:colOff>
      <xdr:row>4</xdr:row>
      <xdr:rowOff>3175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" y="48964"/>
          <a:ext cx="788761" cy="58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71662</xdr:colOff>
      <xdr:row>28</xdr:row>
      <xdr:rowOff>56899</xdr:rowOff>
    </xdr:from>
    <xdr:to>
      <xdr:col>0</xdr:col>
      <xdr:colOff>841373</xdr:colOff>
      <xdr:row>31</xdr:row>
      <xdr:rowOff>95248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62" y="5462337"/>
          <a:ext cx="769711" cy="609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I56"/>
  <sheetViews>
    <sheetView showRowColHeaders="0" showZeros="0" tabSelected="1" view="pageBreakPreview" zoomScaleNormal="100" zoomScaleSheetLayoutView="100" workbookViewId="0">
      <selection activeCell="G3" sqref="G3:H5"/>
    </sheetView>
  </sheetViews>
  <sheetFormatPr defaultRowHeight="15" x14ac:dyDescent="0.25"/>
  <cols>
    <col min="1" max="1" width="13.28515625" customWidth="1"/>
    <col min="2" max="2" width="14.42578125" customWidth="1"/>
    <col min="3" max="3" width="23.28515625" customWidth="1"/>
    <col min="4" max="4" width="3.5703125" bestFit="1" customWidth="1"/>
    <col min="5" max="5" width="10.42578125" customWidth="1"/>
    <col min="6" max="7" width="12.140625" customWidth="1"/>
    <col min="8" max="8" width="11.42578125" customWidth="1"/>
  </cols>
  <sheetData>
    <row r="1" spans="1:9" ht="15" customHeight="1" x14ac:dyDescent="0.25">
      <c r="A1" s="70"/>
      <c r="B1" s="73" t="s">
        <v>170</v>
      </c>
      <c r="C1" s="74"/>
      <c r="D1" s="74"/>
      <c r="E1" s="74"/>
      <c r="F1" s="75"/>
      <c r="G1" s="89" t="s">
        <v>160</v>
      </c>
      <c r="H1" s="90"/>
    </row>
    <row r="2" spans="1:9" ht="15" customHeight="1" x14ac:dyDescent="0.25">
      <c r="A2" s="71"/>
      <c r="B2" s="76"/>
      <c r="C2" s="77"/>
      <c r="D2" s="77"/>
      <c r="E2" s="77"/>
      <c r="F2" s="78"/>
      <c r="G2" s="91"/>
      <c r="H2" s="92"/>
    </row>
    <row r="3" spans="1:9" x14ac:dyDescent="0.25">
      <c r="A3" s="71"/>
      <c r="B3" s="76"/>
      <c r="C3" s="77"/>
      <c r="D3" s="77"/>
      <c r="E3" s="77"/>
      <c r="F3" s="78"/>
      <c r="G3" s="93"/>
      <c r="H3" s="94"/>
    </row>
    <row r="4" spans="1:9" ht="4.5" customHeight="1" x14ac:dyDescent="0.25">
      <c r="A4" s="71"/>
      <c r="B4" s="76"/>
      <c r="C4" s="77"/>
      <c r="D4" s="77"/>
      <c r="E4" s="77"/>
      <c r="F4" s="78"/>
      <c r="G4" s="95"/>
      <c r="H4" s="96"/>
    </row>
    <row r="5" spans="1:9" ht="3" customHeight="1" thickBot="1" x14ac:dyDescent="0.3">
      <c r="A5" s="72"/>
      <c r="B5" s="79"/>
      <c r="C5" s="80"/>
      <c r="D5" s="80"/>
      <c r="E5" s="80"/>
      <c r="F5" s="81"/>
      <c r="G5" s="97"/>
      <c r="H5" s="98"/>
    </row>
    <row r="6" spans="1:9" x14ac:dyDescent="0.25">
      <c r="A6" s="82" t="s">
        <v>62</v>
      </c>
      <c r="B6" s="57" t="s">
        <v>171</v>
      </c>
      <c r="C6" s="58"/>
      <c r="D6" s="59"/>
      <c r="E6" s="84" t="s">
        <v>174</v>
      </c>
      <c r="F6" s="84"/>
      <c r="G6" s="84"/>
      <c r="H6" s="85"/>
    </row>
    <row r="7" spans="1:9" ht="22.5" x14ac:dyDescent="0.25">
      <c r="A7" s="56"/>
      <c r="B7" s="62" t="s">
        <v>172</v>
      </c>
      <c r="C7" s="63"/>
      <c r="D7" s="64"/>
      <c r="E7" s="12" t="s">
        <v>0</v>
      </c>
      <c r="F7" s="12" t="s">
        <v>161</v>
      </c>
      <c r="G7" s="12" t="s">
        <v>1</v>
      </c>
      <c r="H7" s="13" t="s">
        <v>2</v>
      </c>
    </row>
    <row r="8" spans="1:9" x14ac:dyDescent="0.25">
      <c r="A8" s="56"/>
      <c r="B8" s="62" t="s">
        <v>173</v>
      </c>
      <c r="C8" s="63"/>
      <c r="D8" s="64"/>
      <c r="E8" s="86">
        <f ca="1">TODAY()</f>
        <v>43698</v>
      </c>
      <c r="F8" s="88"/>
      <c r="G8" s="88"/>
      <c r="H8" s="112"/>
    </row>
    <row r="9" spans="1:9" ht="15.75" thickBot="1" x14ac:dyDescent="0.3">
      <c r="A9" s="83"/>
      <c r="B9" s="99" t="s">
        <v>9</v>
      </c>
      <c r="C9" s="100"/>
      <c r="D9" s="101"/>
      <c r="E9" s="87"/>
      <c r="F9" s="87"/>
      <c r="G9" s="87"/>
      <c r="H9" s="113"/>
      <c r="I9" s="1"/>
    </row>
    <row r="10" spans="1:9" x14ac:dyDescent="0.25">
      <c r="A10" s="50" t="s">
        <v>3</v>
      </c>
      <c r="B10" s="60" t="s">
        <v>4</v>
      </c>
      <c r="C10" s="60"/>
      <c r="D10" s="60" t="s">
        <v>5</v>
      </c>
      <c r="E10" s="60" t="s">
        <v>6</v>
      </c>
      <c r="F10" s="60"/>
      <c r="G10" s="60"/>
      <c r="H10" s="54" t="s">
        <v>63</v>
      </c>
      <c r="I10" s="1"/>
    </row>
    <row r="11" spans="1:9" ht="18" customHeight="1" x14ac:dyDescent="0.25">
      <c r="A11" s="50"/>
      <c r="B11" s="52"/>
      <c r="C11" s="52"/>
      <c r="D11" s="51"/>
      <c r="E11" s="14" t="s">
        <v>7</v>
      </c>
      <c r="F11" s="14" t="s">
        <v>162</v>
      </c>
      <c r="G11" s="14" t="s">
        <v>8</v>
      </c>
      <c r="H11" s="54"/>
    </row>
    <row r="12" spans="1:9" s="10" customFormat="1" ht="14.1" customHeight="1" x14ac:dyDescent="0.2">
      <c r="A12" s="15" t="str">
        <f>IF(B12="","",VLOOKUP(B12,materiais!$A$1:$C$102,3))</f>
        <v/>
      </c>
      <c r="B12" s="102"/>
      <c r="C12" s="102"/>
      <c r="D12" s="16" t="str">
        <f>IF(B12="","",VLOOKUP(B12,materiais!$A$1:$C$150,2))</f>
        <v/>
      </c>
      <c r="E12" s="11"/>
      <c r="F12" s="18"/>
      <c r="G12" s="18"/>
      <c r="H12" s="19"/>
    </row>
    <row r="13" spans="1:9" s="10" customFormat="1" ht="14.1" customHeight="1" x14ac:dyDescent="0.2">
      <c r="A13" s="15" t="str">
        <f>IF(B13="","",VLOOKUP(B13,materiais!$A$1:$C$102,3))</f>
        <v/>
      </c>
      <c r="B13" s="102"/>
      <c r="C13" s="102"/>
      <c r="D13" s="16" t="str">
        <f>IF(B13="","",VLOOKUP(B13,materiais!$A$1:$C$150,2))</f>
        <v/>
      </c>
      <c r="E13" s="11"/>
      <c r="F13" s="18"/>
      <c r="G13" s="18"/>
      <c r="H13" s="19"/>
    </row>
    <row r="14" spans="1:9" s="10" customFormat="1" ht="14.1" customHeight="1" x14ac:dyDescent="0.2">
      <c r="A14" s="15" t="str">
        <f>IF(B14="","",VLOOKUP(B14,materiais!$A$1:$C$102,3))</f>
        <v/>
      </c>
      <c r="B14" s="102"/>
      <c r="C14" s="102"/>
      <c r="D14" s="16" t="str">
        <f>IF(B14="","",VLOOKUP(B14,materiais!$A$1:$C$150,2))</f>
        <v/>
      </c>
      <c r="E14" s="11"/>
      <c r="F14" s="18"/>
      <c r="G14" s="18"/>
      <c r="H14" s="19"/>
    </row>
    <row r="15" spans="1:9" s="10" customFormat="1" ht="14.1" customHeight="1" x14ac:dyDescent="0.2">
      <c r="A15" s="15" t="str">
        <f>IF(B15="","",VLOOKUP(B15,materiais!$A$1:$C$102,3))</f>
        <v/>
      </c>
      <c r="B15" s="102"/>
      <c r="C15" s="102"/>
      <c r="D15" s="16" t="str">
        <f>IF(B15="","",VLOOKUP(B15,materiais!$A$1:$C$150,2))</f>
        <v/>
      </c>
      <c r="E15" s="11"/>
      <c r="F15" s="18"/>
      <c r="G15" s="18"/>
      <c r="H15" s="19"/>
    </row>
    <row r="16" spans="1:9" s="10" customFormat="1" ht="14.1" customHeight="1" x14ac:dyDescent="0.2">
      <c r="A16" s="15" t="str">
        <f>IF(B16="","",VLOOKUP(B16,materiais!$A$1:$C$102,3))</f>
        <v/>
      </c>
      <c r="B16" s="102"/>
      <c r="C16" s="102"/>
      <c r="D16" s="16" t="str">
        <f>IF(B16="","",VLOOKUP(B16,materiais!$A$1:$C$150,2))</f>
        <v/>
      </c>
      <c r="E16" s="11"/>
      <c r="F16" s="18"/>
      <c r="G16" s="18"/>
      <c r="H16" s="19"/>
    </row>
    <row r="17" spans="1:8" s="10" customFormat="1" ht="14.1" customHeight="1" x14ac:dyDescent="0.2">
      <c r="A17" s="15" t="str">
        <f>IF(B17="","",VLOOKUP(B17,materiais!$A$1:$C$102,3))</f>
        <v/>
      </c>
      <c r="B17" s="102"/>
      <c r="C17" s="102"/>
      <c r="D17" s="16" t="str">
        <f>IF(B17="","",VLOOKUP(B17,materiais!$A$1:$C$150,2))</f>
        <v/>
      </c>
      <c r="E17" s="11"/>
      <c r="F17" s="18"/>
      <c r="G17" s="18"/>
      <c r="H17" s="19"/>
    </row>
    <row r="18" spans="1:8" s="10" customFormat="1" ht="14.1" customHeight="1" x14ac:dyDescent="0.2">
      <c r="A18" s="15" t="str">
        <f>IF(B18="","",VLOOKUP(B18,materiais!$A$1:$C$102,3))</f>
        <v/>
      </c>
      <c r="B18" s="102"/>
      <c r="C18" s="102"/>
      <c r="D18" s="16" t="str">
        <f>IF(B18="","",VLOOKUP(B18,materiais!$A$1:$C$150,2))</f>
        <v/>
      </c>
      <c r="E18" s="11"/>
      <c r="F18" s="18"/>
      <c r="G18" s="18"/>
      <c r="H18" s="19"/>
    </row>
    <row r="19" spans="1:8" s="10" customFormat="1" ht="14.1" customHeight="1" x14ac:dyDescent="0.2">
      <c r="A19" s="15" t="str">
        <f>IF(B19="","",VLOOKUP(B19,materiais!$A$1:$C$102,3))</f>
        <v/>
      </c>
      <c r="B19" s="102"/>
      <c r="C19" s="102"/>
      <c r="D19" s="16" t="str">
        <f>IF(B19="","",VLOOKUP(B19,materiais!$A$1:$C$150,2))</f>
        <v/>
      </c>
      <c r="E19" s="11"/>
      <c r="F19" s="18"/>
      <c r="G19" s="18"/>
      <c r="H19" s="19"/>
    </row>
    <row r="20" spans="1:8" s="10" customFormat="1" ht="14.1" customHeight="1" x14ac:dyDescent="0.2">
      <c r="A20" s="15" t="str">
        <f>IF(B20="","",VLOOKUP(B20,materiais!$A$1:$C$102,3))</f>
        <v/>
      </c>
      <c r="B20" s="102"/>
      <c r="C20" s="102"/>
      <c r="D20" s="16" t="str">
        <f>IF(B20="","",VLOOKUP(B20,materiais!$A$1:$C$150,2))</f>
        <v/>
      </c>
      <c r="E20" s="11"/>
      <c r="F20" s="18"/>
      <c r="G20" s="18"/>
      <c r="H20" s="19"/>
    </row>
    <row r="21" spans="1:8" s="10" customFormat="1" ht="14.1" customHeight="1" thickBot="1" x14ac:dyDescent="0.25">
      <c r="A21" s="15" t="str">
        <f>IF(B21="","",VLOOKUP(B21,materiais!$A$1:$C$102,3))</f>
        <v/>
      </c>
      <c r="B21" s="102"/>
      <c r="C21" s="102"/>
      <c r="D21" s="16" t="str">
        <f>IF(B21="","",VLOOKUP(B21,materiais!$A$1:$C$150,2))</f>
        <v/>
      </c>
      <c r="E21" s="11"/>
      <c r="F21" s="18"/>
      <c r="G21" s="18"/>
      <c r="H21" s="19"/>
    </row>
    <row r="22" spans="1:8" ht="17.25" customHeight="1" x14ac:dyDescent="0.25">
      <c r="A22" s="104" t="s">
        <v>191</v>
      </c>
      <c r="B22" s="105"/>
      <c r="C22" s="105"/>
      <c r="D22" s="103" t="s">
        <v>163</v>
      </c>
      <c r="E22" s="103"/>
      <c r="F22" s="103"/>
      <c r="G22" s="20" t="s">
        <v>164</v>
      </c>
      <c r="H22" s="21"/>
    </row>
    <row r="23" spans="1:8" ht="18.75" customHeight="1" thickBot="1" x14ac:dyDescent="0.3">
      <c r="A23" s="106"/>
      <c r="B23" s="107"/>
      <c r="C23" s="107"/>
      <c r="D23" s="45"/>
      <c r="E23" s="45"/>
      <c r="F23" s="45"/>
      <c r="G23" s="22"/>
      <c r="H23" s="23"/>
    </row>
    <row r="24" spans="1:8" x14ac:dyDescent="0.25">
      <c r="A24" s="120" t="s">
        <v>165</v>
      </c>
      <c r="B24" s="121"/>
      <c r="C24" s="122"/>
      <c r="D24" s="35" t="s">
        <v>168</v>
      </c>
      <c r="E24" s="36"/>
      <c r="F24" s="123" t="s">
        <v>169</v>
      </c>
      <c r="G24" s="124"/>
      <c r="H24" s="125"/>
    </row>
    <row r="25" spans="1:8" ht="17.25" customHeight="1" x14ac:dyDescent="0.25">
      <c r="A25" s="42" t="s">
        <v>166</v>
      </c>
      <c r="B25" s="44" t="s">
        <v>167</v>
      </c>
      <c r="C25" s="46" t="s">
        <v>285</v>
      </c>
      <c r="D25" s="35"/>
      <c r="E25" s="36"/>
      <c r="F25" s="42" t="s">
        <v>166</v>
      </c>
      <c r="G25" s="44" t="s">
        <v>167</v>
      </c>
      <c r="H25" s="46" t="s">
        <v>285</v>
      </c>
    </row>
    <row r="26" spans="1:8" ht="15.75" thickBot="1" x14ac:dyDescent="0.3">
      <c r="A26" s="43"/>
      <c r="B26" s="45"/>
      <c r="C26" s="47"/>
      <c r="D26" s="37"/>
      <c r="E26" s="38"/>
      <c r="F26" s="43"/>
      <c r="G26" s="45"/>
      <c r="H26" s="47"/>
    </row>
    <row r="27" spans="1:8" x14ac:dyDescent="0.25">
      <c r="A27" s="24" t="s">
        <v>192</v>
      </c>
      <c r="B27" s="25"/>
      <c r="C27" s="25"/>
      <c r="D27" s="26"/>
      <c r="E27" s="26"/>
      <c r="F27" s="25"/>
      <c r="G27" s="25"/>
      <c r="H27" s="25"/>
    </row>
    <row r="28" spans="1:8" ht="15.75" thickBot="1" x14ac:dyDescent="0.3">
      <c r="A28" s="27"/>
      <c r="B28" s="27"/>
      <c r="C28" s="27"/>
      <c r="D28" s="27"/>
      <c r="E28" s="27"/>
      <c r="F28" s="27"/>
      <c r="G28" s="27"/>
      <c r="H28" s="27"/>
    </row>
    <row r="29" spans="1:8" x14ac:dyDescent="0.25">
      <c r="A29" s="70"/>
      <c r="B29" s="73" t="s">
        <v>170</v>
      </c>
      <c r="C29" s="74"/>
      <c r="D29" s="74"/>
      <c r="E29" s="74"/>
      <c r="F29" s="75"/>
      <c r="G29" s="89" t="s">
        <v>160</v>
      </c>
      <c r="H29" s="90"/>
    </row>
    <row r="30" spans="1:8" x14ac:dyDescent="0.25">
      <c r="A30" s="71"/>
      <c r="B30" s="76"/>
      <c r="C30" s="77"/>
      <c r="D30" s="77"/>
      <c r="E30" s="77"/>
      <c r="F30" s="78"/>
      <c r="G30" s="91"/>
      <c r="H30" s="92"/>
    </row>
    <row r="31" spans="1:8" x14ac:dyDescent="0.25">
      <c r="A31" s="71"/>
      <c r="B31" s="76"/>
      <c r="C31" s="77"/>
      <c r="D31" s="77"/>
      <c r="E31" s="77"/>
      <c r="F31" s="78"/>
      <c r="G31" s="114">
        <f>G3</f>
        <v>0</v>
      </c>
      <c r="H31" s="115"/>
    </row>
    <row r="32" spans="1:8" ht="9.75" customHeight="1" x14ac:dyDescent="0.25">
      <c r="A32" s="71"/>
      <c r="B32" s="76"/>
      <c r="C32" s="77"/>
      <c r="D32" s="77"/>
      <c r="E32" s="77"/>
      <c r="F32" s="78"/>
      <c r="G32" s="116"/>
      <c r="H32" s="117"/>
    </row>
    <row r="33" spans="1:8" ht="2.25" customHeight="1" thickBot="1" x14ac:dyDescent="0.3">
      <c r="A33" s="72"/>
      <c r="B33" s="79"/>
      <c r="C33" s="80"/>
      <c r="D33" s="80"/>
      <c r="E33" s="80"/>
      <c r="F33" s="81"/>
      <c r="G33" s="118"/>
      <c r="H33" s="119"/>
    </row>
    <row r="34" spans="1:8" x14ac:dyDescent="0.25">
      <c r="A34" s="55" t="s">
        <v>62</v>
      </c>
      <c r="B34" s="57" t="s">
        <v>171</v>
      </c>
      <c r="C34" s="58"/>
      <c r="D34" s="59"/>
      <c r="E34" s="60" t="s">
        <v>174</v>
      </c>
      <c r="F34" s="60"/>
      <c r="G34" s="60"/>
      <c r="H34" s="61"/>
    </row>
    <row r="35" spans="1:8" ht="22.5" x14ac:dyDescent="0.25">
      <c r="A35" s="56"/>
      <c r="B35" s="62" t="s">
        <v>172</v>
      </c>
      <c r="C35" s="63"/>
      <c r="D35" s="64"/>
      <c r="E35" s="12" t="s">
        <v>0</v>
      </c>
      <c r="F35" s="12" t="s">
        <v>161</v>
      </c>
      <c r="G35" s="12" t="s">
        <v>1</v>
      </c>
      <c r="H35" s="13" t="s">
        <v>2</v>
      </c>
    </row>
    <row r="36" spans="1:8" x14ac:dyDescent="0.25">
      <c r="A36" s="56"/>
      <c r="B36" s="62" t="s">
        <v>173</v>
      </c>
      <c r="C36" s="63"/>
      <c r="D36" s="64"/>
      <c r="E36" s="65">
        <f ca="1">Texto57</f>
        <v>43698</v>
      </c>
      <c r="F36" s="67">
        <f>Texto3</f>
        <v>0</v>
      </c>
      <c r="G36" s="67">
        <f>G8</f>
        <v>0</v>
      </c>
      <c r="H36" s="68">
        <f>Texto59</f>
        <v>0</v>
      </c>
    </row>
    <row r="37" spans="1:8" x14ac:dyDescent="0.25">
      <c r="A37" s="49"/>
      <c r="B37" s="62" t="s">
        <v>9</v>
      </c>
      <c r="C37" s="63"/>
      <c r="D37" s="64"/>
      <c r="E37" s="66"/>
      <c r="F37" s="66"/>
      <c r="G37" s="66"/>
      <c r="H37" s="69"/>
    </row>
    <row r="38" spans="1:8" x14ac:dyDescent="0.25">
      <c r="A38" s="49" t="s">
        <v>3</v>
      </c>
      <c r="B38" s="51" t="s">
        <v>4</v>
      </c>
      <c r="C38" s="51"/>
      <c r="D38" s="51" t="s">
        <v>5</v>
      </c>
      <c r="E38" s="51" t="s">
        <v>6</v>
      </c>
      <c r="F38" s="51"/>
      <c r="G38" s="51"/>
      <c r="H38" s="53" t="s">
        <v>63</v>
      </c>
    </row>
    <row r="39" spans="1:8" x14ac:dyDescent="0.25">
      <c r="A39" s="50"/>
      <c r="B39" s="52"/>
      <c r="C39" s="52"/>
      <c r="D39" s="51"/>
      <c r="E39" s="14" t="s">
        <v>7</v>
      </c>
      <c r="F39" s="14" t="s">
        <v>162</v>
      </c>
      <c r="G39" s="14" t="s">
        <v>8</v>
      </c>
      <c r="H39" s="54"/>
    </row>
    <row r="40" spans="1:8" s="10" customFormat="1" ht="14.1" customHeight="1" x14ac:dyDescent="0.2">
      <c r="A40" s="15" t="str">
        <f t="shared" ref="A40:A49" si="0">A12</f>
        <v/>
      </c>
      <c r="B40" s="48" t="str">
        <f t="shared" ref="B40:B49" si="1">IF(B12="","",B12)</f>
        <v/>
      </c>
      <c r="C40" s="48"/>
      <c r="D40" s="16" t="str">
        <f t="shared" ref="D40:E49" si="2">IF(D12="","",D12)</f>
        <v/>
      </c>
      <c r="E40" s="17" t="str">
        <f t="shared" si="2"/>
        <v/>
      </c>
      <c r="F40" s="18"/>
      <c r="G40" s="18"/>
      <c r="H40" s="19"/>
    </row>
    <row r="41" spans="1:8" s="10" customFormat="1" ht="14.1" customHeight="1" x14ac:dyDescent="0.2">
      <c r="A41" s="15" t="str">
        <f t="shared" si="0"/>
        <v/>
      </c>
      <c r="B41" s="48" t="str">
        <f t="shared" si="1"/>
        <v/>
      </c>
      <c r="C41" s="48"/>
      <c r="D41" s="16" t="str">
        <f t="shared" si="2"/>
        <v/>
      </c>
      <c r="E41" s="17" t="str">
        <f t="shared" si="2"/>
        <v/>
      </c>
      <c r="F41" s="18"/>
      <c r="G41" s="18"/>
      <c r="H41" s="19"/>
    </row>
    <row r="42" spans="1:8" s="10" customFormat="1" ht="14.1" customHeight="1" x14ac:dyDescent="0.2">
      <c r="A42" s="15" t="str">
        <f t="shared" si="0"/>
        <v/>
      </c>
      <c r="B42" s="48" t="str">
        <f t="shared" si="1"/>
        <v/>
      </c>
      <c r="C42" s="48"/>
      <c r="D42" s="16" t="str">
        <f t="shared" si="2"/>
        <v/>
      </c>
      <c r="E42" s="17" t="str">
        <f t="shared" si="2"/>
        <v/>
      </c>
      <c r="F42" s="18"/>
      <c r="G42" s="18"/>
      <c r="H42" s="19"/>
    </row>
    <row r="43" spans="1:8" s="10" customFormat="1" ht="14.1" customHeight="1" x14ac:dyDescent="0.2">
      <c r="A43" s="15" t="str">
        <f t="shared" si="0"/>
        <v/>
      </c>
      <c r="B43" s="48" t="str">
        <f t="shared" si="1"/>
        <v/>
      </c>
      <c r="C43" s="48"/>
      <c r="D43" s="16" t="str">
        <f t="shared" si="2"/>
        <v/>
      </c>
      <c r="E43" s="17" t="str">
        <f t="shared" si="2"/>
        <v/>
      </c>
      <c r="F43" s="18"/>
      <c r="G43" s="18"/>
      <c r="H43" s="19"/>
    </row>
    <row r="44" spans="1:8" s="10" customFormat="1" ht="14.1" customHeight="1" x14ac:dyDescent="0.2">
      <c r="A44" s="15" t="str">
        <f t="shared" si="0"/>
        <v/>
      </c>
      <c r="B44" s="48" t="str">
        <f t="shared" si="1"/>
        <v/>
      </c>
      <c r="C44" s="48"/>
      <c r="D44" s="16" t="str">
        <f t="shared" si="2"/>
        <v/>
      </c>
      <c r="E44" s="17" t="str">
        <f t="shared" si="2"/>
        <v/>
      </c>
      <c r="F44" s="18"/>
      <c r="G44" s="18"/>
      <c r="H44" s="19"/>
    </row>
    <row r="45" spans="1:8" s="10" customFormat="1" ht="14.1" customHeight="1" x14ac:dyDescent="0.2">
      <c r="A45" s="15" t="str">
        <f t="shared" si="0"/>
        <v/>
      </c>
      <c r="B45" s="48" t="str">
        <f t="shared" si="1"/>
        <v/>
      </c>
      <c r="C45" s="48"/>
      <c r="D45" s="16" t="str">
        <f t="shared" si="2"/>
        <v/>
      </c>
      <c r="E45" s="17" t="str">
        <f t="shared" si="2"/>
        <v/>
      </c>
      <c r="F45" s="18"/>
      <c r="G45" s="18"/>
      <c r="H45" s="19"/>
    </row>
    <row r="46" spans="1:8" s="10" customFormat="1" ht="14.1" customHeight="1" x14ac:dyDescent="0.2">
      <c r="A46" s="15" t="str">
        <f t="shared" si="0"/>
        <v/>
      </c>
      <c r="B46" s="48" t="str">
        <f t="shared" si="1"/>
        <v/>
      </c>
      <c r="C46" s="48"/>
      <c r="D46" s="16" t="str">
        <f t="shared" si="2"/>
        <v/>
      </c>
      <c r="E46" s="17" t="str">
        <f t="shared" si="2"/>
        <v/>
      </c>
      <c r="F46" s="18"/>
      <c r="G46" s="18"/>
      <c r="H46" s="19"/>
    </row>
    <row r="47" spans="1:8" s="10" customFormat="1" ht="14.1" customHeight="1" x14ac:dyDescent="0.2">
      <c r="A47" s="15" t="str">
        <f t="shared" si="0"/>
        <v/>
      </c>
      <c r="B47" s="48" t="str">
        <f t="shared" si="1"/>
        <v/>
      </c>
      <c r="C47" s="48"/>
      <c r="D47" s="16" t="str">
        <f t="shared" si="2"/>
        <v/>
      </c>
      <c r="E47" s="17" t="str">
        <f t="shared" si="2"/>
        <v/>
      </c>
      <c r="F47" s="18"/>
      <c r="G47" s="18"/>
      <c r="H47" s="19"/>
    </row>
    <row r="48" spans="1:8" s="10" customFormat="1" ht="14.1" customHeight="1" x14ac:dyDescent="0.2">
      <c r="A48" s="15" t="str">
        <f t="shared" si="0"/>
        <v/>
      </c>
      <c r="B48" s="48" t="str">
        <f t="shared" si="1"/>
        <v/>
      </c>
      <c r="C48" s="48"/>
      <c r="D48" s="16" t="str">
        <f t="shared" si="2"/>
        <v/>
      </c>
      <c r="E48" s="17" t="str">
        <f t="shared" si="2"/>
        <v/>
      </c>
      <c r="F48" s="18"/>
      <c r="G48" s="18"/>
      <c r="H48" s="19"/>
    </row>
    <row r="49" spans="1:8" s="10" customFormat="1" ht="14.1" customHeight="1" thickBot="1" x14ac:dyDescent="0.25">
      <c r="A49" s="15" t="str">
        <f t="shared" si="0"/>
        <v/>
      </c>
      <c r="B49" s="48" t="str">
        <f t="shared" si="1"/>
        <v/>
      </c>
      <c r="C49" s="48"/>
      <c r="D49" s="16" t="str">
        <f t="shared" si="2"/>
        <v/>
      </c>
      <c r="E49" s="17" t="str">
        <f t="shared" si="2"/>
        <v/>
      </c>
      <c r="F49" s="18"/>
      <c r="G49" s="18"/>
      <c r="H49" s="19"/>
    </row>
    <row r="50" spans="1:8" ht="17.25" customHeight="1" x14ac:dyDescent="0.25">
      <c r="A50" s="108" t="str">
        <f>IF(A22="","",A22)</f>
        <v>OBS.:</v>
      </c>
      <c r="B50" s="109"/>
      <c r="C50" s="109"/>
      <c r="D50" s="103" t="s">
        <v>163</v>
      </c>
      <c r="E50" s="103"/>
      <c r="F50" s="103"/>
      <c r="G50" s="20" t="s">
        <v>164</v>
      </c>
      <c r="H50" s="21"/>
    </row>
    <row r="51" spans="1:8" ht="18.2" customHeight="1" thickBot="1" x14ac:dyDescent="0.3">
      <c r="A51" s="110"/>
      <c r="B51" s="111"/>
      <c r="C51" s="111"/>
      <c r="D51" s="45"/>
      <c r="E51" s="45"/>
      <c r="F51" s="45"/>
      <c r="G51" s="22"/>
      <c r="H51" s="23"/>
    </row>
    <row r="52" spans="1:8" x14ac:dyDescent="0.25">
      <c r="A52" s="30" t="s">
        <v>165</v>
      </c>
      <c r="B52" s="31"/>
      <c r="C52" s="32"/>
      <c r="D52" s="33" t="s">
        <v>168</v>
      </c>
      <c r="E52" s="34"/>
      <c r="F52" s="39" t="s">
        <v>169</v>
      </c>
      <c r="G52" s="40"/>
      <c r="H52" s="41"/>
    </row>
    <row r="53" spans="1:8" x14ac:dyDescent="0.25">
      <c r="A53" s="42" t="s">
        <v>166</v>
      </c>
      <c r="B53" s="44" t="s">
        <v>167</v>
      </c>
      <c r="C53" s="46" t="s">
        <v>285</v>
      </c>
      <c r="D53" s="35"/>
      <c r="E53" s="36"/>
      <c r="F53" s="42" t="s">
        <v>166</v>
      </c>
      <c r="G53" s="44" t="s">
        <v>167</v>
      </c>
      <c r="H53" s="46" t="s">
        <v>285</v>
      </c>
    </row>
    <row r="54" spans="1:8" ht="15.75" thickBot="1" x14ac:dyDescent="0.3">
      <c r="A54" s="43"/>
      <c r="B54" s="45"/>
      <c r="C54" s="47"/>
      <c r="D54" s="37"/>
      <c r="E54" s="38"/>
      <c r="F54" s="43"/>
      <c r="G54" s="45"/>
      <c r="H54" s="47"/>
    </row>
    <row r="55" spans="1:8" ht="10.5" customHeight="1" x14ac:dyDescent="0.25">
      <c r="A55" s="24" t="s">
        <v>193</v>
      </c>
      <c r="B55" s="27"/>
      <c r="C55" s="27"/>
      <c r="D55" s="27"/>
      <c r="E55" s="27"/>
      <c r="F55" s="27"/>
      <c r="G55" s="27"/>
      <c r="H55" s="27"/>
    </row>
    <row r="56" spans="1:8" ht="6.95" customHeight="1" x14ac:dyDescent="0.25"/>
  </sheetData>
  <sheetProtection algorithmName="SHA-512" hashValue="FnGbwkpWL4MyOxiIEgP4nFB62O0xmbKjCCbVL+L9tiyLi+pxJ+9FATBLWX0NZla1C3OStchfyFfsQrHPKTQ0SA==" saltValue="CtvoUJ+e7kTFfiYMzBeCRg==" spinCount="100000" sheet="1" selectLockedCells="1"/>
  <mergeCells count="80">
    <mergeCell ref="A50:C51"/>
    <mergeCell ref="D50:F51"/>
    <mergeCell ref="H8:H9"/>
    <mergeCell ref="A29:A33"/>
    <mergeCell ref="B29:F33"/>
    <mergeCell ref="G29:H30"/>
    <mergeCell ref="G31:H33"/>
    <mergeCell ref="A24:C24"/>
    <mergeCell ref="D24:E26"/>
    <mergeCell ref="F24:H24"/>
    <mergeCell ref="F25:F26"/>
    <mergeCell ref="G25:G26"/>
    <mergeCell ref="H25:H26"/>
    <mergeCell ref="A25:A26"/>
    <mergeCell ref="D38:D39"/>
    <mergeCell ref="E38:G38"/>
    <mergeCell ref="B7:D7"/>
    <mergeCell ref="B25:B26"/>
    <mergeCell ref="C25:C26"/>
    <mergeCell ref="B18:C18"/>
    <mergeCell ref="B19:C19"/>
    <mergeCell ref="B20:C20"/>
    <mergeCell ref="B8:D8"/>
    <mergeCell ref="B17:C17"/>
    <mergeCell ref="B16:C16"/>
    <mergeCell ref="B12:C12"/>
    <mergeCell ref="B13:C13"/>
    <mergeCell ref="B14:C14"/>
    <mergeCell ref="B15:C15"/>
    <mergeCell ref="B21:C21"/>
    <mergeCell ref="D22:F23"/>
    <mergeCell ref="A22:C23"/>
    <mergeCell ref="A1:A5"/>
    <mergeCell ref="B1:F5"/>
    <mergeCell ref="A6:A9"/>
    <mergeCell ref="E6:H6"/>
    <mergeCell ref="E10:G10"/>
    <mergeCell ref="A10:A11"/>
    <mergeCell ref="D10:D11"/>
    <mergeCell ref="H10:H11"/>
    <mergeCell ref="E8:E9"/>
    <mergeCell ref="F8:F9"/>
    <mergeCell ref="G1:H2"/>
    <mergeCell ref="G3:H5"/>
    <mergeCell ref="B9:D9"/>
    <mergeCell ref="B6:D6"/>
    <mergeCell ref="B10:C11"/>
    <mergeCell ref="G8:G9"/>
    <mergeCell ref="H38:H39"/>
    <mergeCell ref="A34:A37"/>
    <mergeCell ref="B34:D34"/>
    <mergeCell ref="E34:H34"/>
    <mergeCell ref="B35:D35"/>
    <mergeCell ref="B36:D36"/>
    <mergeCell ref="E36:E37"/>
    <mergeCell ref="F36:F37"/>
    <mergeCell ref="G36:G37"/>
    <mergeCell ref="H36:H37"/>
    <mergeCell ref="B37:D37"/>
    <mergeCell ref="B48:C48"/>
    <mergeCell ref="B45:C45"/>
    <mergeCell ref="B46:C46"/>
    <mergeCell ref="B49:C49"/>
    <mergeCell ref="A38:A39"/>
    <mergeCell ref="B38:C39"/>
    <mergeCell ref="B47:C47"/>
    <mergeCell ref="B40:C40"/>
    <mergeCell ref="B41:C41"/>
    <mergeCell ref="B42:C42"/>
    <mergeCell ref="B43:C43"/>
    <mergeCell ref="B44:C44"/>
    <mergeCell ref="A52:C52"/>
    <mergeCell ref="D52:E54"/>
    <mergeCell ref="F52:H52"/>
    <mergeCell ref="A53:A54"/>
    <mergeCell ref="B53:B54"/>
    <mergeCell ref="C53:C54"/>
    <mergeCell ref="F53:F54"/>
    <mergeCell ref="G53:G54"/>
    <mergeCell ref="H53:H54"/>
  </mergeCells>
  <printOptions horizontalCentered="1" verticalCentered="1"/>
  <pageMargins left="0.11811023622047245" right="0.11811023622047245" top="0.19685039370078741" bottom="0.19685039370078741" header="0.31496062992125984" footer="0.31496062992125984"/>
  <pageSetup paperSize="9" orientation="portrait" r:id="rId1"/>
  <ignoredErrors>
    <ignoredError sqref="E8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792" yWindow="382" count="3">
        <x14:dataValidation type="list" allowBlank="1">
          <x14:formula1>
            <xm:f>materiais!$A$1:$A$102</xm:f>
          </x14:formula1>
          <xm:sqref>B12:C21</xm:sqref>
        </x14:dataValidation>
        <x14:dataValidation type="list" allowBlank="1" showInputMessage="1">
          <x14:formula1>
            <xm:f>singlas!$A$9:$A$12</xm:f>
          </x14:formula1>
          <xm:sqref>G8:G9</xm:sqref>
        </x14:dataValidation>
        <x14:dataValidation type="list" allowBlank="1" showInputMessage="1">
          <x14:formula1>
            <xm:f>singlas!$A$1:$A$74</xm:f>
          </x14:formula1>
          <xm:sqref>F8:F9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/>
  </sheetViews>
  <sheetFormatPr defaultRowHeight="15" x14ac:dyDescent="0.25"/>
  <cols>
    <col min="1" max="1" width="15.140625" style="6" customWidth="1"/>
    <col min="2" max="2" width="16.7109375" customWidth="1"/>
    <col min="3" max="3" width="44" bestFit="1" customWidth="1"/>
    <col min="4" max="4" width="10.28515625" style="3" customWidth="1"/>
    <col min="5" max="5" width="44" bestFit="1" customWidth="1"/>
  </cols>
  <sheetData>
    <row r="1" spans="1:5" x14ac:dyDescent="0.25">
      <c r="A1" s="29" t="s">
        <v>10</v>
      </c>
      <c r="D1"/>
    </row>
    <row r="2" spans="1:5" x14ac:dyDescent="0.25">
      <c r="A2" s="29" t="s">
        <v>181</v>
      </c>
      <c r="D2"/>
    </row>
    <row r="3" spans="1:5" x14ac:dyDescent="0.25">
      <c r="A3" s="29" t="s">
        <v>281</v>
      </c>
      <c r="D3"/>
    </row>
    <row r="4" spans="1:5" x14ac:dyDescent="0.25">
      <c r="A4" s="29" t="s">
        <v>280</v>
      </c>
      <c r="D4"/>
    </row>
    <row r="5" spans="1:5" x14ac:dyDescent="0.25">
      <c r="A5" s="29" t="s">
        <v>278</v>
      </c>
      <c r="D5"/>
    </row>
    <row r="6" spans="1:5" x14ac:dyDescent="0.25">
      <c r="A6" s="29" t="s">
        <v>279</v>
      </c>
      <c r="D6"/>
    </row>
    <row r="7" spans="1:5" x14ac:dyDescent="0.25">
      <c r="A7" s="29" t="s">
        <v>187</v>
      </c>
      <c r="D7"/>
    </row>
    <row r="8" spans="1:5" x14ac:dyDescent="0.25">
      <c r="A8" s="29" t="s">
        <v>185</v>
      </c>
      <c r="D8"/>
    </row>
    <row r="9" spans="1:5" x14ac:dyDescent="0.25">
      <c r="A9" s="29" t="s">
        <v>11</v>
      </c>
    </row>
    <row r="10" spans="1:5" s="2" customFormat="1" x14ac:dyDescent="0.25">
      <c r="A10" s="29" t="s">
        <v>12</v>
      </c>
      <c r="B10"/>
      <c r="D10" s="4"/>
    </row>
    <row r="11" spans="1:5" x14ac:dyDescent="0.25">
      <c r="A11" s="29" t="s">
        <v>13</v>
      </c>
    </row>
    <row r="12" spans="1:5" x14ac:dyDescent="0.25">
      <c r="A12" s="29" t="s">
        <v>14</v>
      </c>
    </row>
    <row r="13" spans="1:5" x14ac:dyDescent="0.25">
      <c r="A13" s="29" t="s">
        <v>176</v>
      </c>
      <c r="E13" s="5"/>
    </row>
    <row r="14" spans="1:5" x14ac:dyDescent="0.25">
      <c r="A14" s="29" t="s">
        <v>15</v>
      </c>
    </row>
    <row r="15" spans="1:5" x14ac:dyDescent="0.25">
      <c r="A15" s="29" t="s">
        <v>49</v>
      </c>
    </row>
    <row r="16" spans="1:5" x14ac:dyDescent="0.25">
      <c r="A16" s="29" t="s">
        <v>45</v>
      </c>
    </row>
    <row r="17" spans="1:1" x14ac:dyDescent="0.25">
      <c r="A17" s="29" t="s">
        <v>16</v>
      </c>
    </row>
    <row r="18" spans="1:1" x14ac:dyDescent="0.25">
      <c r="A18" s="29" t="s">
        <v>17</v>
      </c>
    </row>
    <row r="19" spans="1:1" x14ac:dyDescent="0.25">
      <c r="A19" s="29" t="s">
        <v>51</v>
      </c>
    </row>
    <row r="20" spans="1:1" x14ac:dyDescent="0.25">
      <c r="A20" s="29" t="s">
        <v>18</v>
      </c>
    </row>
    <row r="21" spans="1:1" x14ac:dyDescent="0.25">
      <c r="A21" s="29" t="s">
        <v>19</v>
      </c>
    </row>
    <row r="22" spans="1:1" x14ac:dyDescent="0.25">
      <c r="A22" s="29" t="s">
        <v>20</v>
      </c>
    </row>
    <row r="23" spans="1:1" x14ac:dyDescent="0.25">
      <c r="A23" s="29" t="s">
        <v>177</v>
      </c>
    </row>
    <row r="24" spans="1:1" x14ac:dyDescent="0.25">
      <c r="A24" s="29" t="s">
        <v>21</v>
      </c>
    </row>
    <row r="25" spans="1:1" x14ac:dyDescent="0.25">
      <c r="A25" s="29" t="s">
        <v>22</v>
      </c>
    </row>
    <row r="26" spans="1:1" x14ac:dyDescent="0.25">
      <c r="A26" s="29" t="s">
        <v>23</v>
      </c>
    </row>
    <row r="27" spans="1:1" x14ac:dyDescent="0.25">
      <c r="A27" s="29" t="s">
        <v>24</v>
      </c>
    </row>
    <row r="28" spans="1:1" x14ac:dyDescent="0.25">
      <c r="A28" s="29" t="s">
        <v>50</v>
      </c>
    </row>
    <row r="29" spans="1:1" x14ac:dyDescent="0.25">
      <c r="A29" s="29" t="s">
        <v>52</v>
      </c>
    </row>
    <row r="30" spans="1:1" x14ac:dyDescent="0.25">
      <c r="A30" s="29" t="s">
        <v>53</v>
      </c>
    </row>
    <row r="31" spans="1:1" x14ac:dyDescent="0.25">
      <c r="A31" s="29" t="s">
        <v>25</v>
      </c>
    </row>
    <row r="32" spans="1:1" x14ac:dyDescent="0.25">
      <c r="A32" s="29" t="s">
        <v>26</v>
      </c>
    </row>
    <row r="33" spans="1:4" x14ac:dyDescent="0.25">
      <c r="A33" s="29" t="s">
        <v>48</v>
      </c>
    </row>
    <row r="34" spans="1:4" x14ac:dyDescent="0.25">
      <c r="A34" s="29" t="s">
        <v>54</v>
      </c>
    </row>
    <row r="35" spans="1:4" x14ac:dyDescent="0.25">
      <c r="A35" s="29" t="s">
        <v>55</v>
      </c>
    </row>
    <row r="36" spans="1:4" x14ac:dyDescent="0.25">
      <c r="A36" s="29" t="s">
        <v>46</v>
      </c>
    </row>
    <row r="37" spans="1:4" x14ac:dyDescent="0.25">
      <c r="A37" s="29" t="s">
        <v>27</v>
      </c>
    </row>
    <row r="38" spans="1:4" x14ac:dyDescent="0.25">
      <c r="A38" s="29" t="s">
        <v>28</v>
      </c>
    </row>
    <row r="39" spans="1:4" x14ac:dyDescent="0.25">
      <c r="A39" s="29" t="s">
        <v>29</v>
      </c>
    </row>
    <row r="40" spans="1:4" x14ac:dyDescent="0.25">
      <c r="A40" s="29" t="s">
        <v>30</v>
      </c>
    </row>
    <row r="41" spans="1:4" x14ac:dyDescent="0.25">
      <c r="A41" s="29" t="s">
        <v>56</v>
      </c>
    </row>
    <row r="42" spans="1:4" x14ac:dyDescent="0.25">
      <c r="A42" s="29" t="s">
        <v>31</v>
      </c>
    </row>
    <row r="43" spans="1:4" x14ac:dyDescent="0.25">
      <c r="A43" s="29" t="s">
        <v>57</v>
      </c>
    </row>
    <row r="44" spans="1:4" x14ac:dyDescent="0.25">
      <c r="A44" s="29" t="s">
        <v>32</v>
      </c>
    </row>
    <row r="45" spans="1:4" x14ac:dyDescent="0.25">
      <c r="A45" s="29" t="s">
        <v>180</v>
      </c>
    </row>
    <row r="46" spans="1:4" x14ac:dyDescent="0.25">
      <c r="A46" s="29" t="s">
        <v>33</v>
      </c>
      <c r="D46" s="4"/>
    </row>
    <row r="47" spans="1:4" x14ac:dyDescent="0.25">
      <c r="A47" s="29" t="s">
        <v>179</v>
      </c>
    </row>
    <row r="48" spans="1:4" x14ac:dyDescent="0.25">
      <c r="A48" s="29" t="s">
        <v>34</v>
      </c>
    </row>
    <row r="49" spans="1:4" s="2" customFormat="1" x14ac:dyDescent="0.25">
      <c r="A49" s="29" t="s">
        <v>175</v>
      </c>
      <c r="B49"/>
      <c r="D49" s="3"/>
    </row>
    <row r="50" spans="1:4" x14ac:dyDescent="0.25">
      <c r="A50" s="29" t="s">
        <v>183</v>
      </c>
    </row>
    <row r="51" spans="1:4" x14ac:dyDescent="0.25">
      <c r="A51" s="29" t="s">
        <v>178</v>
      </c>
    </row>
    <row r="52" spans="1:4" x14ac:dyDescent="0.25">
      <c r="A52" s="29" t="s">
        <v>282</v>
      </c>
    </row>
    <row r="53" spans="1:4" x14ac:dyDescent="0.25">
      <c r="A53" s="29" t="s">
        <v>189</v>
      </c>
    </row>
    <row r="54" spans="1:4" s="2" customFormat="1" x14ac:dyDescent="0.25">
      <c r="A54" s="29" t="s">
        <v>35</v>
      </c>
      <c r="B54"/>
      <c r="D54" s="3"/>
    </row>
    <row r="55" spans="1:4" x14ac:dyDescent="0.25">
      <c r="A55" s="29" t="s">
        <v>186</v>
      </c>
      <c r="B55" s="28"/>
      <c r="C55" s="28"/>
    </row>
    <row r="56" spans="1:4" x14ac:dyDescent="0.25">
      <c r="A56" s="29" t="s">
        <v>188</v>
      </c>
    </row>
    <row r="57" spans="1:4" x14ac:dyDescent="0.25">
      <c r="A57" s="29" t="s">
        <v>36</v>
      </c>
      <c r="B57" s="28"/>
      <c r="C57" s="28"/>
    </row>
    <row r="58" spans="1:4" x14ac:dyDescent="0.25">
      <c r="A58" s="29" t="s">
        <v>182</v>
      </c>
    </row>
    <row r="59" spans="1:4" x14ac:dyDescent="0.25">
      <c r="A59" s="29" t="s">
        <v>37</v>
      </c>
    </row>
    <row r="60" spans="1:4" x14ac:dyDescent="0.25">
      <c r="A60" s="29" t="s">
        <v>58</v>
      </c>
      <c r="B60" s="28"/>
      <c r="C60" s="28"/>
    </row>
    <row r="61" spans="1:4" x14ac:dyDescent="0.25">
      <c r="A61" s="29" t="s">
        <v>38</v>
      </c>
    </row>
    <row r="62" spans="1:4" x14ac:dyDescent="0.25">
      <c r="A62" s="29" t="s">
        <v>39</v>
      </c>
    </row>
    <row r="63" spans="1:4" x14ac:dyDescent="0.25">
      <c r="A63" s="29" t="s">
        <v>284</v>
      </c>
    </row>
    <row r="64" spans="1:4" x14ac:dyDescent="0.25">
      <c r="A64" s="29" t="s">
        <v>59</v>
      </c>
    </row>
    <row r="65" spans="1:3" x14ac:dyDescent="0.25">
      <c r="A65" s="29" t="s">
        <v>47</v>
      </c>
    </row>
    <row r="66" spans="1:3" x14ac:dyDescent="0.25">
      <c r="A66" s="29" t="s">
        <v>40</v>
      </c>
    </row>
    <row r="67" spans="1:3" x14ac:dyDescent="0.25">
      <c r="A67" s="29" t="s">
        <v>41</v>
      </c>
    </row>
    <row r="68" spans="1:3" x14ac:dyDescent="0.25">
      <c r="A68" s="29" t="s">
        <v>60</v>
      </c>
    </row>
    <row r="69" spans="1:3" x14ac:dyDescent="0.25">
      <c r="A69" s="29" t="s">
        <v>184</v>
      </c>
    </row>
    <row r="70" spans="1:3" x14ac:dyDescent="0.25">
      <c r="A70" s="29" t="s">
        <v>42</v>
      </c>
    </row>
    <row r="71" spans="1:3" x14ac:dyDescent="0.25">
      <c r="A71" s="29" t="s">
        <v>61</v>
      </c>
    </row>
    <row r="72" spans="1:3" x14ac:dyDescent="0.25">
      <c r="A72" s="29" t="s">
        <v>43</v>
      </c>
    </row>
    <row r="73" spans="1:3" x14ac:dyDescent="0.25">
      <c r="A73" s="29" t="s">
        <v>190</v>
      </c>
    </row>
    <row r="74" spans="1:3" x14ac:dyDescent="0.25">
      <c r="A74" s="29" t="s">
        <v>44</v>
      </c>
    </row>
    <row r="75" spans="1:3" x14ac:dyDescent="0.25">
      <c r="A75"/>
      <c r="C75" s="3"/>
    </row>
    <row r="76" spans="1:3" x14ac:dyDescent="0.25">
      <c r="A76"/>
    </row>
    <row r="77" spans="1:3" x14ac:dyDescent="0.25">
      <c r="A77"/>
    </row>
    <row r="78" spans="1:3" x14ac:dyDescent="0.25">
      <c r="A78"/>
    </row>
  </sheetData>
  <sortState ref="A1:A74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workbookViewId="0"/>
  </sheetViews>
  <sheetFormatPr defaultRowHeight="15" x14ac:dyDescent="0.25"/>
  <cols>
    <col min="1" max="1" width="70.85546875" bestFit="1" customWidth="1"/>
    <col min="2" max="2" width="9.140625" customWidth="1"/>
    <col min="3" max="3" width="15.7109375" style="8" customWidth="1"/>
  </cols>
  <sheetData>
    <row r="1" spans="1:3" x14ac:dyDescent="0.25">
      <c r="A1" s="7" t="s">
        <v>194</v>
      </c>
      <c r="B1" s="7" t="s">
        <v>65</v>
      </c>
      <c r="C1" s="9" t="s">
        <v>207</v>
      </c>
    </row>
    <row r="2" spans="1:3" x14ac:dyDescent="0.25">
      <c r="A2" s="7" t="s">
        <v>66</v>
      </c>
      <c r="B2" s="7" t="s">
        <v>105</v>
      </c>
      <c r="C2" s="9" t="s">
        <v>208</v>
      </c>
    </row>
    <row r="3" spans="1:3" x14ac:dyDescent="0.25">
      <c r="A3" s="7" t="s">
        <v>68</v>
      </c>
      <c r="B3" s="7" t="s">
        <v>69</v>
      </c>
      <c r="C3" s="9" t="s">
        <v>209</v>
      </c>
    </row>
    <row r="4" spans="1:3" x14ac:dyDescent="0.25">
      <c r="A4" s="7" t="s">
        <v>70</v>
      </c>
      <c r="B4" s="7" t="s">
        <v>67</v>
      </c>
      <c r="C4" s="9" t="s">
        <v>210</v>
      </c>
    </row>
    <row r="5" spans="1:3" x14ac:dyDescent="0.25">
      <c r="A5" s="7" t="s">
        <v>195</v>
      </c>
      <c r="B5" s="7" t="s">
        <v>67</v>
      </c>
      <c r="C5" s="9" t="s">
        <v>211</v>
      </c>
    </row>
    <row r="6" spans="1:3" x14ac:dyDescent="0.25">
      <c r="A6" s="7" t="s">
        <v>71</v>
      </c>
      <c r="B6" s="7" t="s">
        <v>67</v>
      </c>
      <c r="C6" s="9" t="s">
        <v>212</v>
      </c>
    </row>
    <row r="7" spans="1:3" x14ac:dyDescent="0.25">
      <c r="A7" s="7" t="s">
        <v>72</v>
      </c>
      <c r="B7" s="7" t="s">
        <v>67</v>
      </c>
      <c r="C7" s="9" t="s">
        <v>213</v>
      </c>
    </row>
    <row r="8" spans="1:3" x14ac:dyDescent="0.25">
      <c r="A8" s="7" t="s">
        <v>73</v>
      </c>
      <c r="B8" s="7" t="s">
        <v>74</v>
      </c>
      <c r="C8" s="9" t="s">
        <v>214</v>
      </c>
    </row>
    <row r="9" spans="1:3" x14ac:dyDescent="0.25">
      <c r="A9" s="7" t="s">
        <v>75</v>
      </c>
      <c r="B9" s="7" t="s">
        <v>76</v>
      </c>
      <c r="C9" s="9" t="s">
        <v>215</v>
      </c>
    </row>
    <row r="10" spans="1:3" x14ac:dyDescent="0.25">
      <c r="A10" s="7" t="s">
        <v>77</v>
      </c>
      <c r="B10" s="7" t="s">
        <v>74</v>
      </c>
      <c r="C10" s="9">
        <v>7236020</v>
      </c>
    </row>
    <row r="11" spans="1:3" x14ac:dyDescent="0.25">
      <c r="A11" s="7" t="s">
        <v>78</v>
      </c>
      <c r="B11" s="7" t="s">
        <v>67</v>
      </c>
      <c r="C11" s="9" t="s">
        <v>216</v>
      </c>
    </row>
    <row r="12" spans="1:3" x14ac:dyDescent="0.25">
      <c r="A12" s="7" t="s">
        <v>79</v>
      </c>
      <c r="B12" s="7" t="s">
        <v>67</v>
      </c>
      <c r="C12" s="9">
        <v>7236086</v>
      </c>
    </row>
    <row r="13" spans="1:3" x14ac:dyDescent="0.25">
      <c r="A13" s="7" t="s">
        <v>80</v>
      </c>
      <c r="B13" s="7" t="s">
        <v>76</v>
      </c>
      <c r="C13" s="9" t="s">
        <v>217</v>
      </c>
    </row>
    <row r="14" spans="1:3" x14ac:dyDescent="0.25">
      <c r="A14" s="7" t="s">
        <v>81</v>
      </c>
      <c r="B14" s="7" t="s">
        <v>65</v>
      </c>
      <c r="C14" s="9" t="s">
        <v>218</v>
      </c>
    </row>
    <row r="15" spans="1:3" x14ac:dyDescent="0.25">
      <c r="A15" s="7" t="s">
        <v>82</v>
      </c>
      <c r="B15" s="7" t="s">
        <v>67</v>
      </c>
      <c r="C15" s="9" t="s">
        <v>219</v>
      </c>
    </row>
    <row r="16" spans="1:3" x14ac:dyDescent="0.25">
      <c r="A16" s="7" t="s">
        <v>196</v>
      </c>
      <c r="B16" s="7" t="s">
        <v>67</v>
      </c>
      <c r="C16" s="9" t="s">
        <v>220</v>
      </c>
    </row>
    <row r="17" spans="1:3" x14ac:dyDescent="0.25">
      <c r="A17" s="7" t="s">
        <v>83</v>
      </c>
      <c r="B17" s="7" t="s">
        <v>67</v>
      </c>
      <c r="C17" s="9" t="s">
        <v>221</v>
      </c>
    </row>
    <row r="18" spans="1:3" x14ac:dyDescent="0.25">
      <c r="A18" s="7" t="s">
        <v>84</v>
      </c>
      <c r="B18" s="7" t="s">
        <v>67</v>
      </c>
      <c r="C18" s="9" t="s">
        <v>222</v>
      </c>
    </row>
    <row r="19" spans="1:3" x14ac:dyDescent="0.25">
      <c r="A19" s="7" t="s">
        <v>85</v>
      </c>
      <c r="B19" s="7" t="s">
        <v>67</v>
      </c>
      <c r="C19" s="9" t="s">
        <v>223</v>
      </c>
    </row>
    <row r="20" spans="1:3" x14ac:dyDescent="0.25">
      <c r="A20" s="7" t="s">
        <v>86</v>
      </c>
      <c r="B20" s="7" t="s">
        <v>67</v>
      </c>
      <c r="C20" s="9">
        <v>7236064</v>
      </c>
    </row>
    <row r="21" spans="1:3" x14ac:dyDescent="0.25">
      <c r="A21" s="7" t="s">
        <v>87</v>
      </c>
      <c r="B21" s="7" t="s">
        <v>67</v>
      </c>
      <c r="C21" s="9" t="s">
        <v>224</v>
      </c>
    </row>
    <row r="22" spans="1:3" x14ac:dyDescent="0.25">
      <c r="A22" s="7" t="s">
        <v>88</v>
      </c>
      <c r="B22" s="7" t="s">
        <v>67</v>
      </c>
      <c r="C22" s="9" t="s">
        <v>225</v>
      </c>
    </row>
    <row r="23" spans="1:3" x14ac:dyDescent="0.25">
      <c r="A23" s="7" t="s">
        <v>89</v>
      </c>
      <c r="B23" s="7" t="s">
        <v>67</v>
      </c>
      <c r="C23" s="9" t="s">
        <v>226</v>
      </c>
    </row>
    <row r="24" spans="1:3" x14ac:dyDescent="0.25">
      <c r="A24" s="7" t="s">
        <v>90</v>
      </c>
      <c r="B24" s="7" t="s">
        <v>67</v>
      </c>
      <c r="C24" s="9" t="s">
        <v>227</v>
      </c>
    </row>
    <row r="25" spans="1:3" x14ac:dyDescent="0.25">
      <c r="A25" s="7" t="s">
        <v>91</v>
      </c>
      <c r="B25" s="7" t="s">
        <v>67</v>
      </c>
      <c r="C25" s="9" t="s">
        <v>228</v>
      </c>
    </row>
    <row r="26" spans="1:3" x14ac:dyDescent="0.25">
      <c r="A26" s="7" t="s">
        <v>92</v>
      </c>
      <c r="B26" s="7" t="s">
        <v>67</v>
      </c>
      <c r="C26" s="9">
        <v>7201053</v>
      </c>
    </row>
    <row r="27" spans="1:3" x14ac:dyDescent="0.25">
      <c r="A27" s="7" t="s">
        <v>93</v>
      </c>
      <c r="B27" s="7" t="s">
        <v>67</v>
      </c>
      <c r="C27" s="9">
        <v>7201045</v>
      </c>
    </row>
    <row r="28" spans="1:3" x14ac:dyDescent="0.25">
      <c r="A28" s="7" t="s">
        <v>94</v>
      </c>
      <c r="B28" s="7" t="s">
        <v>67</v>
      </c>
      <c r="C28" s="9" t="s">
        <v>229</v>
      </c>
    </row>
    <row r="29" spans="1:3" x14ac:dyDescent="0.25">
      <c r="A29" s="7" t="s">
        <v>95</v>
      </c>
      <c r="B29" s="7" t="s">
        <v>67</v>
      </c>
      <c r="C29" s="9">
        <v>7201047</v>
      </c>
    </row>
    <row r="30" spans="1:3" x14ac:dyDescent="0.25">
      <c r="A30" s="7" t="s">
        <v>96</v>
      </c>
      <c r="B30" s="7" t="s">
        <v>67</v>
      </c>
      <c r="C30" s="9" t="s">
        <v>230</v>
      </c>
    </row>
    <row r="31" spans="1:3" x14ac:dyDescent="0.25">
      <c r="A31" s="7" t="s">
        <v>97</v>
      </c>
      <c r="B31" s="7" t="s">
        <v>64</v>
      </c>
      <c r="C31" s="9">
        <v>7236113</v>
      </c>
    </row>
    <row r="32" spans="1:3" x14ac:dyDescent="0.25">
      <c r="A32" s="7" t="s">
        <v>98</v>
      </c>
      <c r="B32" s="7" t="s">
        <v>67</v>
      </c>
      <c r="C32" s="9">
        <v>7236098</v>
      </c>
    </row>
    <row r="33" spans="1:3" x14ac:dyDescent="0.25">
      <c r="A33" s="7" t="s">
        <v>99</v>
      </c>
      <c r="B33" s="7" t="s">
        <v>67</v>
      </c>
      <c r="C33" s="9">
        <v>7236104</v>
      </c>
    </row>
    <row r="34" spans="1:3" x14ac:dyDescent="0.25">
      <c r="A34" s="7" t="s">
        <v>100</v>
      </c>
      <c r="B34" s="7" t="s">
        <v>69</v>
      </c>
      <c r="C34" s="9">
        <v>7236090</v>
      </c>
    </row>
    <row r="35" spans="1:3" x14ac:dyDescent="0.25">
      <c r="A35" s="7" t="s">
        <v>101</v>
      </c>
      <c r="B35" s="7" t="s">
        <v>69</v>
      </c>
      <c r="C35" s="9">
        <v>7236089</v>
      </c>
    </row>
    <row r="36" spans="1:3" x14ac:dyDescent="0.25">
      <c r="A36" s="7" t="s">
        <v>102</v>
      </c>
      <c r="B36" s="7" t="s">
        <v>69</v>
      </c>
      <c r="C36" s="9">
        <v>7236091</v>
      </c>
    </row>
    <row r="37" spans="1:3" x14ac:dyDescent="0.25">
      <c r="A37" s="7" t="s">
        <v>103</v>
      </c>
      <c r="B37" s="7" t="s">
        <v>67</v>
      </c>
      <c r="C37" s="9">
        <v>7236105</v>
      </c>
    </row>
    <row r="38" spans="1:3" x14ac:dyDescent="0.25">
      <c r="A38" s="7" t="s">
        <v>104</v>
      </c>
      <c r="B38" s="7" t="s">
        <v>105</v>
      </c>
      <c r="C38" s="9">
        <v>7236103</v>
      </c>
    </row>
    <row r="39" spans="1:3" x14ac:dyDescent="0.25">
      <c r="A39" s="7" t="s">
        <v>109</v>
      </c>
      <c r="B39" s="7" t="s">
        <v>69</v>
      </c>
      <c r="C39" s="9">
        <v>7236097</v>
      </c>
    </row>
    <row r="40" spans="1:3" x14ac:dyDescent="0.25">
      <c r="A40" s="7" t="s">
        <v>106</v>
      </c>
      <c r="B40" s="7" t="s">
        <v>69</v>
      </c>
      <c r="C40" s="9">
        <v>7236093</v>
      </c>
    </row>
    <row r="41" spans="1:3" x14ac:dyDescent="0.25">
      <c r="A41" s="7" t="s">
        <v>107</v>
      </c>
      <c r="B41" s="7" t="s">
        <v>69</v>
      </c>
      <c r="C41" s="9">
        <v>7236095</v>
      </c>
    </row>
    <row r="42" spans="1:3" x14ac:dyDescent="0.25">
      <c r="A42" s="7" t="s">
        <v>108</v>
      </c>
      <c r="B42" s="7" t="s">
        <v>69</v>
      </c>
      <c r="C42" s="9">
        <v>7236096</v>
      </c>
    </row>
    <row r="43" spans="1:3" x14ac:dyDescent="0.25">
      <c r="A43" s="7" t="s">
        <v>110</v>
      </c>
      <c r="B43" s="7" t="s">
        <v>111</v>
      </c>
      <c r="C43" s="9" t="s">
        <v>231</v>
      </c>
    </row>
    <row r="44" spans="1:3" x14ac:dyDescent="0.25">
      <c r="A44" s="7" t="s">
        <v>112</v>
      </c>
      <c r="B44" s="7" t="s">
        <v>111</v>
      </c>
      <c r="C44" s="9" t="s">
        <v>232</v>
      </c>
    </row>
    <row r="45" spans="1:3" x14ac:dyDescent="0.25">
      <c r="A45" s="7" t="s">
        <v>283</v>
      </c>
      <c r="B45" s="7" t="s">
        <v>111</v>
      </c>
      <c r="C45" s="9" t="s">
        <v>233</v>
      </c>
    </row>
    <row r="46" spans="1:3" x14ac:dyDescent="0.25">
      <c r="A46" s="7" t="s">
        <v>113</v>
      </c>
      <c r="B46" s="7" t="s">
        <v>105</v>
      </c>
      <c r="C46" s="9">
        <v>7236062</v>
      </c>
    </row>
    <row r="47" spans="1:3" x14ac:dyDescent="0.25">
      <c r="A47" s="7" t="s">
        <v>114</v>
      </c>
      <c r="B47" s="7" t="s">
        <v>69</v>
      </c>
      <c r="C47" s="9" t="s">
        <v>234</v>
      </c>
    </row>
    <row r="48" spans="1:3" x14ac:dyDescent="0.25">
      <c r="A48" s="7" t="s">
        <v>115</v>
      </c>
      <c r="B48" s="7" t="s">
        <v>67</v>
      </c>
      <c r="C48" s="9" t="s">
        <v>235</v>
      </c>
    </row>
    <row r="49" spans="1:3" x14ac:dyDescent="0.25">
      <c r="A49" s="7" t="s">
        <v>116</v>
      </c>
      <c r="B49" s="7" t="s">
        <v>67</v>
      </c>
      <c r="C49" s="9" t="s">
        <v>236</v>
      </c>
    </row>
    <row r="50" spans="1:3" x14ac:dyDescent="0.25">
      <c r="A50" s="7" t="s">
        <v>117</v>
      </c>
      <c r="B50" s="7" t="s">
        <v>67</v>
      </c>
      <c r="C50" s="9" t="s">
        <v>237</v>
      </c>
    </row>
    <row r="51" spans="1:3" x14ac:dyDescent="0.25">
      <c r="A51" s="7" t="s">
        <v>118</v>
      </c>
      <c r="B51" s="7" t="s">
        <v>67</v>
      </c>
      <c r="C51" s="9" t="s">
        <v>238</v>
      </c>
    </row>
    <row r="52" spans="1:3" x14ac:dyDescent="0.25">
      <c r="A52" s="7" t="s">
        <v>197</v>
      </c>
      <c r="B52" s="7" t="s">
        <v>67</v>
      </c>
      <c r="C52" s="9" t="s">
        <v>239</v>
      </c>
    </row>
    <row r="53" spans="1:3" x14ac:dyDescent="0.25">
      <c r="A53" s="7" t="s">
        <v>119</v>
      </c>
      <c r="B53" s="7" t="s">
        <v>67</v>
      </c>
      <c r="C53" s="9">
        <v>7201003</v>
      </c>
    </row>
    <row r="54" spans="1:3" x14ac:dyDescent="0.25">
      <c r="A54" s="7" t="s">
        <v>120</v>
      </c>
      <c r="B54" s="7" t="s">
        <v>67</v>
      </c>
      <c r="C54" s="9" t="s">
        <v>240</v>
      </c>
    </row>
    <row r="55" spans="1:3" x14ac:dyDescent="0.25">
      <c r="A55" s="7" t="s">
        <v>121</v>
      </c>
      <c r="B55" s="7" t="s">
        <v>67</v>
      </c>
      <c r="C55" s="9" t="s">
        <v>241</v>
      </c>
    </row>
    <row r="56" spans="1:3" x14ac:dyDescent="0.25">
      <c r="A56" s="7" t="s">
        <v>122</v>
      </c>
      <c r="B56" s="7" t="s">
        <v>67</v>
      </c>
      <c r="C56" s="9">
        <v>7236107</v>
      </c>
    </row>
    <row r="57" spans="1:3" x14ac:dyDescent="0.25">
      <c r="A57" s="7" t="s">
        <v>123</v>
      </c>
      <c r="B57" s="7" t="s">
        <v>74</v>
      </c>
      <c r="C57" s="9" t="s">
        <v>242</v>
      </c>
    </row>
    <row r="58" spans="1:3" x14ac:dyDescent="0.25">
      <c r="A58" s="7" t="s">
        <v>124</v>
      </c>
      <c r="B58" s="7" t="s">
        <v>74</v>
      </c>
      <c r="C58" s="9">
        <v>7236004</v>
      </c>
    </row>
    <row r="59" spans="1:3" x14ac:dyDescent="0.25">
      <c r="A59" s="7" t="s">
        <v>125</v>
      </c>
      <c r="B59" s="7" t="s">
        <v>67</v>
      </c>
      <c r="C59" s="9" t="s">
        <v>243</v>
      </c>
    </row>
    <row r="60" spans="1:3" x14ac:dyDescent="0.25">
      <c r="A60" s="7" t="s">
        <v>126</v>
      </c>
      <c r="B60" s="7" t="s">
        <v>67</v>
      </c>
      <c r="C60" s="9">
        <v>7236066</v>
      </c>
    </row>
    <row r="61" spans="1:3" x14ac:dyDescent="0.25">
      <c r="A61" s="7" t="s">
        <v>127</v>
      </c>
      <c r="B61" s="7" t="s">
        <v>76</v>
      </c>
      <c r="C61" s="9" t="s">
        <v>244</v>
      </c>
    </row>
    <row r="62" spans="1:3" x14ac:dyDescent="0.25">
      <c r="A62" s="7" t="s">
        <v>128</v>
      </c>
      <c r="B62" s="7" t="s">
        <v>67</v>
      </c>
      <c r="C62" s="9">
        <v>7240003</v>
      </c>
    </row>
    <row r="63" spans="1:3" x14ac:dyDescent="0.25">
      <c r="A63" s="7" t="s">
        <v>129</v>
      </c>
      <c r="B63" s="7" t="s">
        <v>67</v>
      </c>
      <c r="C63" s="9">
        <v>7236109</v>
      </c>
    </row>
    <row r="64" spans="1:3" x14ac:dyDescent="0.25">
      <c r="A64" s="7" t="s">
        <v>130</v>
      </c>
      <c r="B64" s="7" t="s">
        <v>69</v>
      </c>
      <c r="C64" s="9" t="s">
        <v>245</v>
      </c>
    </row>
    <row r="65" spans="1:3" x14ac:dyDescent="0.25">
      <c r="A65" s="7" t="s">
        <v>276</v>
      </c>
      <c r="B65" s="7" t="s">
        <v>69</v>
      </c>
      <c r="C65" s="9">
        <v>7236051</v>
      </c>
    </row>
    <row r="66" spans="1:3" x14ac:dyDescent="0.25">
      <c r="A66" s="7" t="s">
        <v>198</v>
      </c>
      <c r="B66" s="7" t="s">
        <v>69</v>
      </c>
      <c r="C66" s="9" t="s">
        <v>246</v>
      </c>
    </row>
    <row r="67" spans="1:3" x14ac:dyDescent="0.25">
      <c r="A67" s="7" t="s">
        <v>131</v>
      </c>
      <c r="B67" s="7" t="s">
        <v>69</v>
      </c>
      <c r="C67" s="9">
        <v>7236072</v>
      </c>
    </row>
    <row r="68" spans="1:3" x14ac:dyDescent="0.25">
      <c r="A68" s="7" t="s">
        <v>132</v>
      </c>
      <c r="B68" s="7" t="s">
        <v>69</v>
      </c>
      <c r="C68" s="9">
        <v>7236071</v>
      </c>
    </row>
    <row r="69" spans="1:3" x14ac:dyDescent="0.25">
      <c r="A69" s="7" t="s">
        <v>133</v>
      </c>
      <c r="B69" s="7" t="s">
        <v>111</v>
      </c>
      <c r="C69" s="9" t="s">
        <v>247</v>
      </c>
    </row>
    <row r="70" spans="1:3" x14ac:dyDescent="0.25">
      <c r="A70" s="7" t="s">
        <v>134</v>
      </c>
      <c r="B70" s="7" t="s">
        <v>76</v>
      </c>
      <c r="C70" s="9" t="s">
        <v>248</v>
      </c>
    </row>
    <row r="71" spans="1:3" x14ac:dyDescent="0.25">
      <c r="A71" s="7" t="s">
        <v>135</v>
      </c>
      <c r="B71" s="7" t="s">
        <v>67</v>
      </c>
      <c r="C71" s="9" t="s">
        <v>249</v>
      </c>
    </row>
    <row r="72" spans="1:3" x14ac:dyDescent="0.25">
      <c r="A72" s="7" t="s">
        <v>199</v>
      </c>
      <c r="B72" s="7" t="s">
        <v>67</v>
      </c>
      <c r="C72" s="9" t="s">
        <v>250</v>
      </c>
    </row>
    <row r="73" spans="1:3" x14ac:dyDescent="0.25">
      <c r="A73" s="7" t="s">
        <v>136</v>
      </c>
      <c r="B73" s="7" t="s">
        <v>67</v>
      </c>
      <c r="C73" s="9">
        <v>7236084</v>
      </c>
    </row>
    <row r="74" spans="1:3" x14ac:dyDescent="0.25">
      <c r="A74" s="7" t="s">
        <v>200</v>
      </c>
      <c r="B74" s="7" t="s">
        <v>67</v>
      </c>
      <c r="C74" s="9" t="s">
        <v>251</v>
      </c>
    </row>
    <row r="75" spans="1:3" x14ac:dyDescent="0.25">
      <c r="A75" s="7" t="s">
        <v>201</v>
      </c>
      <c r="B75" s="7" t="s">
        <v>69</v>
      </c>
      <c r="C75" s="9" t="s">
        <v>252</v>
      </c>
    </row>
    <row r="76" spans="1:3" x14ac:dyDescent="0.25">
      <c r="A76" s="7" t="s">
        <v>202</v>
      </c>
      <c r="B76" s="7" t="s">
        <v>69</v>
      </c>
      <c r="C76" s="9" t="s">
        <v>253</v>
      </c>
    </row>
    <row r="77" spans="1:3" x14ac:dyDescent="0.25">
      <c r="A77" s="7" t="s">
        <v>203</v>
      </c>
      <c r="B77" s="7" t="s">
        <v>69</v>
      </c>
      <c r="C77" s="9" t="s">
        <v>254</v>
      </c>
    </row>
    <row r="78" spans="1:3" x14ac:dyDescent="0.25">
      <c r="A78" s="7" t="s">
        <v>137</v>
      </c>
      <c r="B78" s="7" t="s">
        <v>67</v>
      </c>
      <c r="C78" s="9" t="s">
        <v>255</v>
      </c>
    </row>
    <row r="79" spans="1:3" x14ac:dyDescent="0.25">
      <c r="A79" s="7" t="s">
        <v>138</v>
      </c>
      <c r="B79" s="7" t="s">
        <v>139</v>
      </c>
      <c r="C79" s="9" t="s">
        <v>256</v>
      </c>
    </row>
    <row r="80" spans="1:3" x14ac:dyDescent="0.25">
      <c r="A80" s="7" t="s">
        <v>140</v>
      </c>
      <c r="B80" s="7" t="s">
        <v>111</v>
      </c>
      <c r="C80" s="9" t="s">
        <v>257</v>
      </c>
    </row>
    <row r="81" spans="1:3" x14ac:dyDescent="0.25">
      <c r="A81" s="7" t="s">
        <v>141</v>
      </c>
      <c r="B81" s="7" t="s">
        <v>142</v>
      </c>
      <c r="C81" s="9" t="s">
        <v>258</v>
      </c>
    </row>
    <row r="82" spans="1:3" x14ac:dyDescent="0.25">
      <c r="A82" s="7" t="s">
        <v>143</v>
      </c>
      <c r="B82" s="7" t="s">
        <v>76</v>
      </c>
      <c r="C82" s="9" t="s">
        <v>259</v>
      </c>
    </row>
    <row r="83" spans="1:3" x14ac:dyDescent="0.25">
      <c r="A83" s="7" t="s">
        <v>144</v>
      </c>
      <c r="B83" s="7" t="s">
        <v>76</v>
      </c>
      <c r="C83" s="9" t="s">
        <v>260</v>
      </c>
    </row>
    <row r="84" spans="1:3" x14ac:dyDescent="0.25">
      <c r="A84" s="7" t="s">
        <v>145</v>
      </c>
      <c r="B84" s="7" t="s">
        <v>67</v>
      </c>
      <c r="C84" s="9" t="s">
        <v>261</v>
      </c>
    </row>
    <row r="85" spans="1:3" x14ac:dyDescent="0.25">
      <c r="A85" s="7" t="s">
        <v>146</v>
      </c>
      <c r="B85" s="7" t="s">
        <v>67</v>
      </c>
      <c r="C85" s="9" t="s">
        <v>262</v>
      </c>
    </row>
    <row r="86" spans="1:3" x14ac:dyDescent="0.25">
      <c r="A86" s="7" t="s">
        <v>147</v>
      </c>
      <c r="B86" s="7" t="s">
        <v>67</v>
      </c>
      <c r="C86" s="9" t="s">
        <v>263</v>
      </c>
    </row>
    <row r="87" spans="1:3" x14ac:dyDescent="0.25">
      <c r="A87" s="7" t="s">
        <v>204</v>
      </c>
      <c r="B87" s="7" t="s">
        <v>67</v>
      </c>
      <c r="C87" s="9" t="s">
        <v>264</v>
      </c>
    </row>
    <row r="88" spans="1:3" x14ac:dyDescent="0.25">
      <c r="A88" s="7" t="s">
        <v>148</v>
      </c>
      <c r="B88" s="7" t="s">
        <v>67</v>
      </c>
      <c r="C88" s="9" t="s">
        <v>265</v>
      </c>
    </row>
    <row r="89" spans="1:3" x14ac:dyDescent="0.25">
      <c r="A89" s="7" t="s">
        <v>149</v>
      </c>
      <c r="B89" s="7" t="s">
        <v>67</v>
      </c>
      <c r="C89" s="9" t="s">
        <v>266</v>
      </c>
    </row>
    <row r="90" spans="1:3" x14ac:dyDescent="0.25">
      <c r="A90" s="7" t="s">
        <v>150</v>
      </c>
      <c r="B90" s="7" t="s">
        <v>67</v>
      </c>
      <c r="C90" s="9">
        <v>7236131</v>
      </c>
    </row>
    <row r="91" spans="1:3" x14ac:dyDescent="0.25">
      <c r="A91" s="7" t="s">
        <v>277</v>
      </c>
      <c r="B91" s="7" t="s">
        <v>67</v>
      </c>
      <c r="C91" s="9" t="s">
        <v>267</v>
      </c>
    </row>
    <row r="92" spans="1:3" x14ac:dyDescent="0.25">
      <c r="A92" s="7" t="s">
        <v>151</v>
      </c>
      <c r="B92" s="7" t="s">
        <v>67</v>
      </c>
      <c r="C92" s="9">
        <v>7240004</v>
      </c>
    </row>
    <row r="93" spans="1:3" x14ac:dyDescent="0.25">
      <c r="A93" s="7" t="s">
        <v>152</v>
      </c>
      <c r="B93" s="7" t="s">
        <v>67</v>
      </c>
      <c r="C93" s="9">
        <v>7236067</v>
      </c>
    </row>
    <row r="94" spans="1:3" x14ac:dyDescent="0.25">
      <c r="A94" s="7" t="s">
        <v>205</v>
      </c>
      <c r="B94" s="7" t="s">
        <v>67</v>
      </c>
      <c r="C94" s="9" t="s">
        <v>268</v>
      </c>
    </row>
    <row r="95" spans="1:3" x14ac:dyDescent="0.25">
      <c r="A95" s="7" t="s">
        <v>153</v>
      </c>
      <c r="B95" s="7" t="s">
        <v>67</v>
      </c>
      <c r="C95" s="9" t="s">
        <v>269</v>
      </c>
    </row>
    <row r="96" spans="1:3" x14ac:dyDescent="0.25">
      <c r="A96" s="7" t="s">
        <v>154</v>
      </c>
      <c r="B96" s="7" t="s">
        <v>67</v>
      </c>
      <c r="C96" s="9" t="s">
        <v>270</v>
      </c>
    </row>
    <row r="97" spans="1:3" x14ac:dyDescent="0.25">
      <c r="A97" s="7" t="s">
        <v>155</v>
      </c>
      <c r="B97" s="7" t="s">
        <v>67</v>
      </c>
      <c r="C97" s="9" t="s">
        <v>271</v>
      </c>
    </row>
    <row r="98" spans="1:3" x14ac:dyDescent="0.25">
      <c r="A98" s="7" t="s">
        <v>156</v>
      </c>
      <c r="B98" s="7" t="s">
        <v>105</v>
      </c>
      <c r="C98" s="9" t="s">
        <v>272</v>
      </c>
    </row>
    <row r="99" spans="1:3" x14ac:dyDescent="0.25">
      <c r="A99" s="7" t="s">
        <v>157</v>
      </c>
      <c r="B99" s="7" t="s">
        <v>67</v>
      </c>
      <c r="C99" s="9">
        <v>7236121</v>
      </c>
    </row>
    <row r="100" spans="1:3" x14ac:dyDescent="0.25">
      <c r="A100" s="7" t="s">
        <v>158</v>
      </c>
      <c r="B100" s="7" t="s">
        <v>105</v>
      </c>
      <c r="C100" s="9" t="s">
        <v>273</v>
      </c>
    </row>
    <row r="101" spans="1:3" x14ac:dyDescent="0.25">
      <c r="A101" s="7" t="s">
        <v>159</v>
      </c>
      <c r="B101" s="7" t="s">
        <v>105</v>
      </c>
      <c r="C101" s="9" t="s">
        <v>274</v>
      </c>
    </row>
    <row r="102" spans="1:3" x14ac:dyDescent="0.25">
      <c r="A102" s="7" t="s">
        <v>206</v>
      </c>
      <c r="B102" s="7" t="s">
        <v>67</v>
      </c>
      <c r="C102" s="9" t="s">
        <v>275</v>
      </c>
    </row>
    <row r="103" spans="1:3" x14ac:dyDescent="0.25">
      <c r="A103" s="7"/>
      <c r="B103" s="7"/>
      <c r="C103" s="9"/>
    </row>
  </sheetData>
  <sortState ref="A1:C102">
    <sortCondition ref="A1"/>
  </sortState>
  <printOptions horizontalCentered="1" verticalCentered="1" gridLines="1"/>
  <pageMargins left="0.51181102362204722" right="0.51181102362204722" top="0.78740157480314965" bottom="0.78740157480314965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FORM_REQ_MATERIAL</vt:lpstr>
      <vt:lpstr>singlas</vt:lpstr>
      <vt:lpstr>materiais</vt:lpstr>
      <vt:lpstr>FORM_REQ_MATERIAL!Texto3</vt:lpstr>
      <vt:lpstr>FORM_REQ_MATERIAL!Texto57</vt:lpstr>
      <vt:lpstr>FORM_REQ_MATERIAL!Texto59</vt:lpstr>
    </vt:vector>
  </TitlesOfParts>
  <Company>Particular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Quintiliano</dc:creator>
  <cp:lastModifiedBy>Carlos César de Souza Luz</cp:lastModifiedBy>
  <cp:lastPrinted>2019-08-16T14:12:02Z</cp:lastPrinted>
  <dcterms:created xsi:type="dcterms:W3CDTF">2019-05-12T21:08:54Z</dcterms:created>
  <dcterms:modified xsi:type="dcterms:W3CDTF">2019-08-21T16:46:27Z</dcterms:modified>
</cp:coreProperties>
</file>